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erver1\teachers$\bpottorff\my documents\Calendar\"/>
    </mc:Choice>
  </mc:AlternateContent>
  <bookViews>
    <workbookView xWindow="240" yWindow="90" windowWidth="14955" windowHeight="10740"/>
  </bookViews>
  <sheets>
    <sheet name="YearlyCalendar" sheetId="2" r:id="rId1"/>
  </sheets>
  <definedNames>
    <definedName name="month">YearlyCalendar!$L$4</definedName>
    <definedName name="_xlnm.Print_Area" localSheetId="0">YearlyCalendar!$B$7:$X$67</definedName>
    <definedName name="startday">YearlyCalendar!$T$4</definedName>
    <definedName name="valuevx">42.314159</definedName>
    <definedName name="vertex42_copyright" hidden="1">"© 2013-2018 Vertex42 LLC"</definedName>
    <definedName name="vertex42_id" hidden="1">"school-district-calendar.xlsx"</definedName>
    <definedName name="vertex42_title" hidden="1">"School District Calendar Template"</definedName>
    <definedName name="year">YearlyCalendar!$D$4</definedName>
  </definedNames>
  <calcPr calcId="162913"/>
</workbook>
</file>

<file path=xl/calcChain.xml><?xml version="1.0" encoding="utf-8"?>
<calcChain xmlns="http://schemas.openxmlformats.org/spreadsheetml/2006/main">
  <c r="B8" i="2" l="1"/>
  <c r="X9" i="2"/>
  <c r="W9" i="2"/>
  <c r="V9" i="2"/>
  <c r="U9" i="2"/>
  <c r="T9" i="2"/>
  <c r="S9" i="2"/>
  <c r="R9" i="2"/>
  <c r="X17" i="2"/>
  <c r="W17" i="2"/>
  <c r="V17" i="2"/>
  <c r="U17" i="2"/>
  <c r="T17" i="2"/>
  <c r="S17" i="2"/>
  <c r="R17" i="2"/>
  <c r="X25" i="2"/>
  <c r="W25" i="2"/>
  <c r="V25" i="2"/>
  <c r="U25" i="2"/>
  <c r="T25" i="2"/>
  <c r="S25" i="2"/>
  <c r="R25" i="2"/>
  <c r="X33" i="2"/>
  <c r="W33" i="2"/>
  <c r="V33" i="2"/>
  <c r="U33" i="2"/>
  <c r="T33" i="2"/>
  <c r="S33" i="2"/>
  <c r="R33" i="2"/>
  <c r="X41" i="2"/>
  <c r="W41" i="2"/>
  <c r="V41" i="2"/>
  <c r="U41" i="2"/>
  <c r="T41" i="2"/>
  <c r="S41" i="2"/>
  <c r="R41" i="2"/>
  <c r="X49" i="2"/>
  <c r="W49" i="2"/>
  <c r="V49" i="2"/>
  <c r="U49" i="2"/>
  <c r="T49" i="2"/>
  <c r="S49" i="2"/>
  <c r="R49" i="2"/>
  <c r="H49" i="2"/>
  <c r="G49" i="2"/>
  <c r="F49" i="2"/>
  <c r="E49" i="2"/>
  <c r="D49" i="2"/>
  <c r="C49" i="2"/>
  <c r="B49" i="2"/>
  <c r="H41" i="2"/>
  <c r="G41" i="2"/>
  <c r="F41" i="2"/>
  <c r="E41" i="2"/>
  <c r="D41" i="2"/>
  <c r="C41" i="2"/>
  <c r="B41" i="2"/>
  <c r="H33" i="2"/>
  <c r="G33" i="2"/>
  <c r="F33" i="2"/>
  <c r="E33" i="2"/>
  <c r="D33" i="2"/>
  <c r="C33" i="2"/>
  <c r="B33" i="2"/>
  <c r="H25" i="2"/>
  <c r="G25" i="2"/>
  <c r="F25" i="2"/>
  <c r="E25" i="2"/>
  <c r="D25" i="2"/>
  <c r="C25" i="2"/>
  <c r="B25" i="2"/>
  <c r="H17" i="2"/>
  <c r="G17" i="2"/>
  <c r="F17" i="2"/>
  <c r="E17" i="2"/>
  <c r="D17" i="2"/>
  <c r="C17" i="2"/>
  <c r="B17" i="2"/>
  <c r="H9" i="2"/>
  <c r="G9" i="2"/>
  <c r="F9" i="2"/>
  <c r="E9" i="2"/>
  <c r="D9" i="2"/>
  <c r="C9" i="2"/>
  <c r="B9" i="2"/>
  <c r="B16" i="2" l="1"/>
  <c r="B10" i="2"/>
  <c r="C10" i="2" s="1"/>
  <c r="D10" i="2" s="1"/>
  <c r="E10" i="2" s="1"/>
  <c r="F10" i="2" s="1"/>
  <c r="G10" i="2" s="1"/>
  <c r="H10" i="2" s="1"/>
  <c r="B11" i="2" s="1"/>
  <c r="C11" i="2" s="1"/>
  <c r="D11" i="2" s="1"/>
  <c r="E11" i="2" s="1"/>
  <c r="F11" i="2" s="1"/>
  <c r="G11" i="2" s="1"/>
  <c r="H11" i="2" s="1"/>
  <c r="B12" i="2" s="1"/>
  <c r="C12" i="2" s="1"/>
  <c r="D12" i="2" s="1"/>
  <c r="E12" i="2" s="1"/>
  <c r="F12" i="2" s="1"/>
  <c r="G12" i="2" s="1"/>
  <c r="H12" i="2" s="1"/>
  <c r="B13" i="2" s="1"/>
  <c r="C13" i="2" s="1"/>
  <c r="D13" i="2" l="1"/>
  <c r="E13" i="2" s="1"/>
  <c r="F13" i="2" s="1"/>
  <c r="G13" i="2" s="1"/>
  <c r="H13" i="2" s="1"/>
  <c r="B14" i="2" s="1"/>
  <c r="C14" i="2" s="1"/>
  <c r="D14" i="2" s="1"/>
  <c r="E14" i="2" s="1"/>
  <c r="F14" i="2" s="1"/>
  <c r="G14" i="2" s="1"/>
  <c r="H14" i="2" s="1"/>
  <c r="B15" i="2" s="1"/>
  <c r="C15" i="2" s="1"/>
  <c r="D15" i="2" s="1"/>
  <c r="G15" i="2" s="1"/>
  <c r="B24" i="2"/>
  <c r="B18" i="2"/>
  <c r="C18" i="2" s="1"/>
  <c r="D18" i="2" s="1"/>
  <c r="E18" i="2" s="1"/>
  <c r="F18" i="2" s="1"/>
  <c r="G18" i="2" s="1"/>
  <c r="H18" i="2" s="1"/>
  <c r="B19" i="2" s="1"/>
  <c r="C19" i="2" s="1"/>
  <c r="D19" i="2" s="1"/>
  <c r="E19" i="2" s="1"/>
  <c r="F19" i="2" s="1"/>
  <c r="G19" i="2" s="1"/>
  <c r="H19" i="2" s="1"/>
  <c r="B20" i="2" s="1"/>
  <c r="C20" i="2" s="1"/>
  <c r="D20" i="2" s="1"/>
  <c r="E20" i="2" s="1"/>
  <c r="F20" i="2" s="1"/>
  <c r="G20" i="2" s="1"/>
  <c r="H20" i="2" s="1"/>
  <c r="B21" i="2" s="1"/>
  <c r="C21" i="2" s="1"/>
  <c r="D21" i="2" s="1"/>
  <c r="E21" i="2" s="1"/>
  <c r="F21" i="2" s="1"/>
  <c r="G21" i="2" s="1"/>
  <c r="H21" i="2" s="1"/>
  <c r="B22" i="2" s="1"/>
  <c r="C22" i="2" s="1"/>
  <c r="D22" i="2" s="1"/>
  <c r="E22" i="2" s="1"/>
  <c r="F22" i="2" s="1"/>
  <c r="G22" i="2" s="1"/>
  <c r="H22" i="2" s="1"/>
  <c r="B23" i="2" s="1"/>
  <c r="D23" i="2" s="1"/>
  <c r="E23" i="2" s="1"/>
  <c r="F23" i="2" s="1"/>
  <c r="G23" i="2" s="1"/>
  <c r="C27" i="2" l="1"/>
  <c r="D27" i="2" s="1"/>
  <c r="E27" i="2" s="1"/>
  <c r="F27" i="2" s="1"/>
  <c r="G27" i="2" s="1"/>
  <c r="H27" i="2" s="1"/>
  <c r="D28" i="2" s="1"/>
  <c r="E28" i="2" s="1"/>
  <c r="F28" i="2" s="1"/>
  <c r="G28" i="2" s="1"/>
  <c r="H28" i="2" s="1"/>
  <c r="F29" i="2" s="1"/>
  <c r="G29" i="2" s="1"/>
  <c r="H29" i="2" s="1"/>
  <c r="F30" i="2" s="1"/>
  <c r="D31" i="2" s="1"/>
  <c r="E31" i="2" s="1"/>
  <c r="F31" i="2" s="1"/>
  <c r="G31" i="2" s="1"/>
  <c r="B32" i="2"/>
  <c r="B34" i="2" l="1"/>
  <c r="C34" i="2" s="1"/>
  <c r="E34" i="2" s="1"/>
  <c r="F34" i="2" s="1"/>
  <c r="G34" i="2" s="1"/>
  <c r="H34" i="2" s="1"/>
  <c r="B35" i="2" s="1"/>
  <c r="C35" i="2" s="1"/>
  <c r="D35" i="2" s="1"/>
  <c r="E35" i="2" s="1"/>
  <c r="F35" i="2" s="1"/>
  <c r="G35" i="2" s="1"/>
  <c r="H35" i="2" s="1"/>
  <c r="B36" i="2" s="1"/>
  <c r="C36" i="2" s="1"/>
  <c r="D36" i="2" s="1"/>
  <c r="E36" i="2" s="1"/>
  <c r="F36" i="2" s="1"/>
  <c r="G36" i="2" s="1"/>
  <c r="H36" i="2" s="1"/>
  <c r="B37" i="2" s="1"/>
  <c r="C37" i="2" s="1"/>
  <c r="D37" i="2" s="1"/>
  <c r="E37" i="2" s="1"/>
  <c r="F37" i="2" s="1"/>
  <c r="G37" i="2" s="1"/>
  <c r="H37" i="2" s="1"/>
  <c r="B38" i="2" s="1"/>
  <c r="C38" i="2" s="1"/>
  <c r="D38" i="2" s="1"/>
  <c r="E38" i="2" s="1"/>
  <c r="F38" i="2" s="1"/>
  <c r="G38" i="2" s="1"/>
  <c r="H38" i="2" s="1"/>
  <c r="B39" i="2" s="1"/>
  <c r="C39" i="2" s="1"/>
  <c r="D39" i="2" s="1"/>
  <c r="E39" i="2" s="1"/>
  <c r="F39" i="2" s="1"/>
  <c r="G39" i="2" s="1"/>
  <c r="B40" i="2"/>
  <c r="B42" i="2" l="1"/>
  <c r="C42" i="2" s="1"/>
  <c r="D42" i="2" s="1"/>
  <c r="E42" i="2" s="1"/>
  <c r="F42" i="2" s="1"/>
  <c r="G42" i="2" s="1"/>
  <c r="H42" i="2" s="1"/>
  <c r="B43" i="2" s="1"/>
  <c r="C43" i="2" s="1"/>
  <c r="D43" i="2" s="1"/>
  <c r="E43" i="2" s="1"/>
  <c r="F43" i="2" s="1"/>
  <c r="G43" i="2" s="1"/>
  <c r="H43" i="2" s="1"/>
  <c r="B44" i="2" s="1"/>
  <c r="C44" i="2" s="1"/>
  <c r="D44" i="2" s="1"/>
  <c r="E44" i="2" s="1"/>
  <c r="F44" i="2" s="1"/>
  <c r="G44" i="2" s="1"/>
  <c r="H44" i="2" s="1"/>
  <c r="B45" i="2" s="1"/>
  <c r="C45" i="2" s="1"/>
  <c r="D45" i="2" s="1"/>
  <c r="G45" i="2" s="1"/>
  <c r="H45" i="2" s="1"/>
  <c r="B46" i="2" s="1"/>
  <c r="C46" i="2" s="1"/>
  <c r="D46" i="2" s="1"/>
  <c r="E46" i="2" s="1"/>
  <c r="F46" i="2" s="1"/>
  <c r="G46" i="2" s="1"/>
  <c r="H46" i="2" s="1"/>
  <c r="B47" i="2" s="1"/>
  <c r="C47" i="2" s="1"/>
  <c r="D47" i="2" s="1"/>
  <c r="E47" i="2" s="1"/>
  <c r="F47" i="2" s="1"/>
  <c r="G47" i="2" s="1"/>
  <c r="B48" i="2"/>
  <c r="B50" i="2" l="1"/>
  <c r="C50" i="2" s="1"/>
  <c r="D50" i="2" s="1"/>
  <c r="E50" i="2" s="1"/>
  <c r="F50" i="2" s="1"/>
  <c r="G50" i="2" s="1"/>
  <c r="H50" i="2" s="1"/>
  <c r="B51" i="2" s="1"/>
  <c r="C51" i="2" s="1"/>
  <c r="D51" i="2" s="1"/>
  <c r="E51" i="2" s="1"/>
  <c r="F51" i="2" s="1"/>
  <c r="G51" i="2" s="1"/>
  <c r="H51" i="2" s="1"/>
  <c r="B52" i="2" s="1"/>
  <c r="C52" i="2" s="1"/>
  <c r="D52" i="2" s="1"/>
  <c r="E52" i="2" s="1"/>
  <c r="F52" i="2" s="1"/>
  <c r="G52" i="2" s="1"/>
  <c r="H52" i="2" s="1"/>
  <c r="B53" i="2" s="1"/>
  <c r="C53" i="2" s="1"/>
  <c r="D53" i="2" s="1"/>
  <c r="E53" i="2" s="1"/>
  <c r="F53" i="2" s="1"/>
  <c r="G53" i="2" s="1"/>
  <c r="H53" i="2" s="1"/>
  <c r="B54" i="2" s="1"/>
  <c r="C54" i="2" s="1"/>
  <c r="D54" i="2" s="1"/>
  <c r="E54" i="2" s="1"/>
  <c r="F54" i="2" s="1"/>
  <c r="G54" i="2" s="1"/>
  <c r="H54" i="2" s="1"/>
  <c r="B55" i="2" s="1"/>
  <c r="C55" i="2" s="1"/>
  <c r="D55" i="2" s="1"/>
  <c r="E55" i="2" s="1"/>
  <c r="F55" i="2" s="1"/>
  <c r="G55" i="2" s="1"/>
  <c r="R8" i="2"/>
  <c r="R10" i="2" l="1"/>
  <c r="S10" i="2" s="1"/>
  <c r="T10" i="2" s="1"/>
  <c r="U10" i="2" s="1"/>
  <c r="V10" i="2" s="1"/>
  <c r="W10" i="2" s="1"/>
  <c r="X10" i="2" s="1"/>
  <c r="R11" i="2" s="1"/>
  <c r="S11" i="2" s="1"/>
  <c r="T11" i="2" s="1"/>
  <c r="U11" i="2" s="1"/>
  <c r="V11" i="2" s="1"/>
  <c r="W11" i="2" s="1"/>
  <c r="X11" i="2" s="1"/>
  <c r="R12" i="2" s="1"/>
  <c r="S12" i="2" s="1"/>
  <c r="T12" i="2" s="1"/>
  <c r="U12" i="2" s="1"/>
  <c r="V12" i="2" s="1"/>
  <c r="W12" i="2" s="1"/>
  <c r="X12" i="2" s="1"/>
  <c r="R13" i="2" s="1"/>
  <c r="S13" i="2" s="1"/>
  <c r="T13" i="2" s="1"/>
  <c r="U13" i="2" s="1"/>
  <c r="V13" i="2" s="1"/>
  <c r="W13" i="2" s="1"/>
  <c r="X13" i="2" s="1"/>
  <c r="R14" i="2" s="1"/>
  <c r="S14" i="2" s="1"/>
  <c r="T14" i="2" s="1"/>
  <c r="U14" i="2" s="1"/>
  <c r="V14" i="2" s="1"/>
  <c r="W14" i="2" s="1"/>
  <c r="X14" i="2" s="1"/>
  <c r="R15" i="2" s="1"/>
  <c r="S15" i="2" s="1"/>
  <c r="T15" i="2" s="1"/>
  <c r="U15" i="2" s="1"/>
  <c r="V15" i="2" s="1"/>
  <c r="W15" i="2" s="1"/>
  <c r="R16" i="2"/>
  <c r="R18" i="2" l="1"/>
  <c r="S18" i="2" s="1"/>
  <c r="T18" i="2" s="1"/>
  <c r="U18" i="2" s="1"/>
  <c r="V18" i="2" s="1"/>
  <c r="W18" i="2" s="1"/>
  <c r="X18" i="2" s="1"/>
  <c r="R19" i="2" s="1"/>
  <c r="S19" i="2" s="1"/>
  <c r="T19" i="2" s="1"/>
  <c r="U19" i="2" s="1"/>
  <c r="V19" i="2" s="1"/>
  <c r="W19" i="2" s="1"/>
  <c r="X19" i="2" s="1"/>
  <c r="R20" i="2" s="1"/>
  <c r="S20" i="2" s="1"/>
  <c r="T20" i="2" s="1"/>
  <c r="U20" i="2" s="1"/>
  <c r="V20" i="2" s="1"/>
  <c r="W20" i="2" s="1"/>
  <c r="X20" i="2" s="1"/>
  <c r="R21" i="2" s="1"/>
  <c r="S21" i="2" s="1"/>
  <c r="T21" i="2" s="1"/>
  <c r="U21" i="2" s="1"/>
  <c r="V21" i="2" s="1"/>
  <c r="W21" i="2" s="1"/>
  <c r="X21" i="2" s="1"/>
  <c r="R22" i="2" s="1"/>
  <c r="S22" i="2" s="1"/>
  <c r="T22" i="2" s="1"/>
  <c r="U22" i="2" s="1"/>
  <c r="V22" i="2" s="1"/>
  <c r="W22" i="2" s="1"/>
  <c r="X22" i="2" s="1"/>
  <c r="R23" i="2" s="1"/>
  <c r="S23" i="2" s="1"/>
  <c r="T23" i="2" s="1"/>
  <c r="U23" i="2" s="1"/>
  <c r="V23" i="2" s="1"/>
  <c r="W23" i="2" s="1"/>
  <c r="R24" i="2"/>
  <c r="R26" i="2" l="1"/>
  <c r="S26" i="2" s="1"/>
  <c r="T26" i="2" s="1"/>
  <c r="U26" i="2" s="1"/>
  <c r="V26" i="2" s="1"/>
  <c r="W26" i="2" s="1"/>
  <c r="X26" i="2" s="1"/>
  <c r="R27" i="2" s="1"/>
  <c r="S27" i="2" s="1"/>
  <c r="T27" i="2" s="1"/>
  <c r="U27" i="2" s="1"/>
  <c r="V27" i="2" s="1"/>
  <c r="W27" i="2" s="1"/>
  <c r="X27" i="2" s="1"/>
  <c r="R28" i="2" s="1"/>
  <c r="S28" i="2" s="1"/>
  <c r="T28" i="2" s="1"/>
  <c r="U28" i="2" s="1"/>
  <c r="V28" i="2" s="1"/>
  <c r="W28" i="2" s="1"/>
  <c r="X28" i="2" s="1"/>
  <c r="R29" i="2" s="1"/>
  <c r="S29" i="2" s="1"/>
  <c r="T29" i="2" s="1"/>
  <c r="U29" i="2" s="1"/>
  <c r="V29" i="2" s="1"/>
  <c r="W29" i="2" s="1"/>
  <c r="X29" i="2" s="1"/>
  <c r="R30" i="2" s="1"/>
  <c r="S30" i="2" s="1"/>
  <c r="T30" i="2" s="1"/>
  <c r="U30" i="2" s="1"/>
  <c r="V30" i="2" s="1"/>
  <c r="W30" i="2" s="1"/>
  <c r="X30" i="2" s="1"/>
  <c r="R31" i="2" s="1"/>
  <c r="S31" i="2" s="1"/>
  <c r="T31" i="2" s="1"/>
  <c r="U31" i="2" s="1"/>
  <c r="V31" i="2" s="1"/>
  <c r="W31" i="2" s="1"/>
  <c r="R32" i="2"/>
  <c r="R34" i="2" l="1"/>
  <c r="S34" i="2" s="1"/>
  <c r="T34" i="2" s="1"/>
  <c r="U34" i="2" s="1"/>
  <c r="V34" i="2" s="1"/>
  <c r="W34" i="2" s="1"/>
  <c r="X34" i="2" s="1"/>
  <c r="R35" i="2" s="1"/>
  <c r="S35" i="2" s="1"/>
  <c r="T35" i="2" s="1"/>
  <c r="U35" i="2" s="1"/>
  <c r="V35" i="2" s="1"/>
  <c r="W35" i="2" s="1"/>
  <c r="X35" i="2" s="1"/>
  <c r="R36" i="2" s="1"/>
  <c r="S36" i="2" s="1"/>
  <c r="T36" i="2" s="1"/>
  <c r="U36" i="2" s="1"/>
  <c r="X36" i="2" s="1"/>
  <c r="R37" i="2" s="1"/>
  <c r="R40" i="2"/>
  <c r="S37" i="2" l="1"/>
  <c r="T37" i="2" s="1"/>
  <c r="U37" i="2" s="1"/>
  <c r="V37" i="2" s="1"/>
  <c r="W37" i="2" s="1"/>
  <c r="X37" i="2" s="1"/>
  <c r="R38" i="2" s="1"/>
  <c r="S38" i="2" s="1"/>
  <c r="T38" i="2" s="1"/>
  <c r="U38" i="2" s="1"/>
  <c r="V38" i="2" s="1"/>
  <c r="W38" i="2" s="1"/>
  <c r="U39" i="2" s="1"/>
  <c r="R42" i="2"/>
  <c r="S42" i="2" s="1"/>
  <c r="T42" i="2" s="1"/>
  <c r="U42" i="2" s="1"/>
  <c r="V42" i="2" s="1"/>
  <c r="W42" i="2" s="1"/>
  <c r="X42" i="2" s="1"/>
  <c r="R43" i="2" s="1"/>
  <c r="S43" i="2" s="1"/>
  <c r="T43" i="2" s="1"/>
  <c r="U43" i="2" s="1"/>
  <c r="V43" i="2" s="1"/>
  <c r="W43" i="2" s="1"/>
  <c r="X43" i="2" s="1"/>
  <c r="R44" i="2" s="1"/>
  <c r="S44" i="2" s="1"/>
  <c r="T44" i="2" s="1"/>
  <c r="U44" i="2" s="1"/>
  <c r="V44" i="2" s="1"/>
  <c r="W44" i="2" s="1"/>
  <c r="X44" i="2" s="1"/>
  <c r="R45" i="2" s="1"/>
  <c r="S45" i="2" s="1"/>
  <c r="T45" i="2" s="1"/>
  <c r="U45" i="2" s="1"/>
  <c r="V45" i="2" s="1"/>
  <c r="W45" i="2" s="1"/>
  <c r="X45" i="2" s="1"/>
  <c r="R46" i="2" s="1"/>
  <c r="S46" i="2" s="1"/>
  <c r="T46" i="2" s="1"/>
  <c r="U46" i="2" s="1"/>
  <c r="V46" i="2" s="1"/>
  <c r="W46" i="2" s="1"/>
  <c r="X46" i="2" s="1"/>
  <c r="R47" i="2" s="1"/>
  <c r="S47" i="2" s="1"/>
  <c r="T47" i="2" s="1"/>
  <c r="U47" i="2" s="1"/>
  <c r="V47" i="2" s="1"/>
  <c r="W47" i="2" s="1"/>
  <c r="X47" i="2" s="1"/>
  <c r="R48" i="2"/>
  <c r="R50" i="2" s="1"/>
  <c r="S50" i="2" s="1"/>
  <c r="T50" i="2" s="1"/>
  <c r="U50" i="2" s="1"/>
  <c r="V50" i="2" s="1"/>
  <c r="W50" i="2" s="1"/>
  <c r="X50" i="2" s="1"/>
  <c r="R51" i="2" s="1"/>
  <c r="S51" i="2" s="1"/>
  <c r="T51" i="2" s="1"/>
  <c r="U51" i="2" s="1"/>
  <c r="V51" i="2" s="1"/>
  <c r="W51" i="2" s="1"/>
  <c r="X51" i="2" s="1"/>
  <c r="R52" i="2" s="1"/>
  <c r="S52" i="2" s="1"/>
  <c r="T52" i="2" s="1"/>
  <c r="U52" i="2" s="1"/>
  <c r="V52" i="2" s="1"/>
  <c r="W52" i="2" s="1"/>
  <c r="X52" i="2" s="1"/>
  <c r="R53" i="2" s="1"/>
  <c r="S53" i="2" s="1"/>
  <c r="T53" i="2" s="1"/>
  <c r="U53" i="2" s="1"/>
  <c r="V53" i="2" s="1"/>
  <c r="W53" i="2" s="1"/>
  <c r="X53" i="2" s="1"/>
  <c r="R54" i="2" s="1"/>
  <c r="S54" i="2" s="1"/>
  <c r="T54" i="2" s="1"/>
  <c r="U54" i="2" s="1"/>
  <c r="V54" i="2" s="1"/>
  <c r="W54" i="2" s="1"/>
  <c r="X54" i="2" s="1"/>
  <c r="R55" i="2" s="1"/>
  <c r="S55" i="2" s="1"/>
  <c r="T55" i="2" s="1"/>
  <c r="U55" i="2" s="1"/>
  <c r="V55" i="2" s="1"/>
  <c r="W55" i="2" s="1"/>
  <c r="X55" i="2" s="1"/>
</calcChain>
</file>

<file path=xl/sharedStrings.xml><?xml version="1.0" encoding="utf-8"?>
<sst xmlns="http://schemas.openxmlformats.org/spreadsheetml/2006/main" count="56" uniqueCount="56">
  <si>
    <t xml:space="preserve">  School Closed</t>
  </si>
  <si>
    <t xml:space="preserve">  Parent Teacher Conferences</t>
  </si>
  <si>
    <t>Year:</t>
  </si>
  <si>
    <t>INSTRUCTIONS</t>
  </si>
  <si>
    <t>Beginning Month:</t>
  </si>
  <si>
    <t>Start day:</t>
  </si>
  <si>
    <t xml:space="preserve"> 1:Sunday, 2:Monday</t>
  </si>
  <si>
    <t>«  Choose the year and beginning month</t>
  </si>
  <si>
    <t>Note: If you choose Monday as the start day, you will need to modify some of the formatting in the calendars (bold vs. non-bold days).</t>
  </si>
  <si>
    <t>«  Make a list of important dates. Enter dates as text by entering an apostrophe before the date, like 'Aug 8</t>
  </si>
  <si>
    <t>School Year Calendar Template</t>
  </si>
  <si>
    <r>
      <t>Converting the calendar to a PDF</t>
    </r>
    <r>
      <rPr>
        <sz val="8"/>
        <color theme="3" tint="-0.249977111117893"/>
        <rFont val="Arial"/>
        <family val="2"/>
      </rPr>
      <t>. To publish a school calendar on your website, you should first convert it to a PDF. The best way to do that is to either print to a PDF driver, or in Excel 2010/2013 you can go to Save As and select PDF.</t>
    </r>
  </si>
  <si>
    <r>
      <t>Changing the color scheme</t>
    </r>
    <r>
      <rPr>
        <sz val="8"/>
        <color theme="3" tint="-0.249977111117893"/>
        <rFont val="Arial"/>
        <family val="2"/>
      </rPr>
      <t>. You can change the color scheme by going to Page Layout &gt; Themes &gt; Colors.</t>
    </r>
  </si>
  <si>
    <r>
      <t>Overwriting formulas</t>
    </r>
    <r>
      <rPr>
        <sz val="8"/>
        <color theme="3" tint="-0.249977111117893"/>
        <rFont val="Arial"/>
        <family val="2"/>
      </rPr>
      <t xml:space="preserve">. You can overwrite a formula to place an "H" in place of a holiday for example. Be very careful if you copy/paste days so that you don't mess up the formulas. You can copy/paste the formulas for the days </t>
    </r>
    <r>
      <rPr>
        <i/>
        <sz val="8"/>
        <color theme="3" tint="-0.249977111117893"/>
        <rFont val="Arial"/>
        <family val="2"/>
      </rPr>
      <t>within</t>
    </r>
    <r>
      <rPr>
        <sz val="8"/>
        <color theme="3" tint="-0.249977111117893"/>
        <rFont val="Arial"/>
        <family val="2"/>
      </rPr>
      <t xml:space="preserve"> the same month, but </t>
    </r>
    <r>
      <rPr>
        <i/>
        <sz val="8"/>
        <color theme="3" tint="-0.249977111117893"/>
        <rFont val="Arial"/>
        <family val="2"/>
      </rPr>
      <t>not between</t>
    </r>
    <r>
      <rPr>
        <sz val="8"/>
        <color theme="3" tint="-0.249977111117893"/>
        <rFont val="Arial"/>
        <family val="2"/>
      </rPr>
      <t xml:space="preserve"> months.</t>
    </r>
  </si>
  <si>
    <r>
      <t>View the Print Area</t>
    </r>
    <r>
      <rPr>
        <sz val="8"/>
        <color theme="3" tint="-0.249977111117893"/>
        <rFont val="Arial"/>
        <family val="2"/>
      </rPr>
      <t>. To view the current print area, first view the Print Preview (Ctrl+P) then return to the Home tab. Or, go to View &gt; Page Break Preview. The print area will become highlighted with a dashed line. To choose a new print area, select the cells you want to include and go to Page Layout &gt; Print Area &gt; Set Print Area.</t>
    </r>
  </si>
  <si>
    <r>
      <t xml:space="preserve">«  Use the </t>
    </r>
    <r>
      <rPr>
        <b/>
        <sz val="8"/>
        <color theme="3" tint="-0.249977111117893"/>
        <rFont val="Arial"/>
        <family val="2"/>
      </rPr>
      <t>Format Painter</t>
    </r>
    <r>
      <rPr>
        <sz val="8"/>
        <color theme="3" tint="-0.249977111117893"/>
        <rFont val="Arial"/>
        <family val="2"/>
      </rPr>
      <t xml:space="preserve"> to copy the format from one cell to another</t>
    </r>
  </si>
  <si>
    <r>
      <t xml:space="preserve">«  Copy and paste the </t>
    </r>
    <r>
      <rPr>
        <b/>
        <sz val="8"/>
        <color theme="3" tint="-0.249977111117893"/>
        <rFont val="Arial"/>
        <family val="2"/>
      </rPr>
      <t>Shapes</t>
    </r>
    <r>
      <rPr>
        <sz val="8"/>
        <color theme="3" tint="-0.249977111117893"/>
        <rFont val="Arial"/>
        <family val="2"/>
      </rPr>
      <t xml:space="preserve"> to highlight specific days</t>
    </r>
  </si>
  <si>
    <t>Publishing your calendar. If you want to publish a school calendar, you must ensure that it includes the following note and URL in the footer: Calendar Templates by Vertex42.com - https://www.vertex42.com/calendars/school-calendar.html</t>
  </si>
  <si>
    <t>© 2013-2018 Vertex42 LLC</t>
  </si>
  <si>
    <t>Pattonsburg R-II School District</t>
  </si>
  <si>
    <t>#1 Panther Drive</t>
  </si>
  <si>
    <t>660-367-2111 (Fax) 660-367-4205</t>
  </si>
  <si>
    <t>Pattonsburg, MO  64670</t>
  </si>
  <si>
    <t xml:space="preserve"> </t>
  </si>
  <si>
    <t>Teacher In-Service No School</t>
  </si>
  <si>
    <t>Pattonsburg School Calendar 2023-2024</t>
  </si>
  <si>
    <t>August 15th New Teacher Orientation</t>
  </si>
  <si>
    <t>August 22 Students 1st Day</t>
  </si>
  <si>
    <t>September 4th Labor Day</t>
  </si>
  <si>
    <t>September 11th Teacher In-Service</t>
  </si>
  <si>
    <t>October 23rd Parent Teacher Conferences</t>
  </si>
  <si>
    <t>December 11th Teacher In-Service</t>
  </si>
  <si>
    <t>December 19th and 20th Semester Finals</t>
  </si>
  <si>
    <t>October 13th End of 1st Quarter (32 days)</t>
  </si>
  <si>
    <t>December 20th End of 2nd Quarter (37 days)</t>
  </si>
  <si>
    <t>January 2nd Teacher In-Service</t>
  </si>
  <si>
    <t>January 3rd Students first day back</t>
  </si>
  <si>
    <t>February 5th Teacher In-Service</t>
  </si>
  <si>
    <t>March 8th End of 3rd Quarter (39 days)</t>
  </si>
  <si>
    <t>March 11th Teacher In-Service</t>
  </si>
  <si>
    <t>March 29th-April 1st Easter Break</t>
  </si>
  <si>
    <t>May 12th Graduation</t>
  </si>
  <si>
    <t>May 16 Last day of school Early Out (39.5 days)</t>
  </si>
  <si>
    <t xml:space="preserve">May 17 Teacher In-service </t>
  </si>
  <si>
    <t>Snow hours built in (36 hrs)</t>
  </si>
  <si>
    <t>May 16th End of 2nd Semster (78.5 days)</t>
  </si>
  <si>
    <t>November 22-24 Thanksgiving Break</t>
  </si>
  <si>
    <t>December 20th End of 1st Semester (68.5 days)</t>
  </si>
  <si>
    <t xml:space="preserve">  Early Release 12:48</t>
  </si>
  <si>
    <t>1st and Last day of school</t>
  </si>
  <si>
    <t>Student Instruction 147 days (1094.53 Hours)</t>
  </si>
  <si>
    <t>Teacher Contracted days 157 days</t>
  </si>
  <si>
    <t>If we go over our built in snow days we will start</t>
  </si>
  <si>
    <t>making up on April 29th, April 22nd, April 15th, April 8th,</t>
  </si>
  <si>
    <t>and then May 6th.</t>
  </si>
  <si>
    <t>August 16, 17, &amp; 18 Staff In-Services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</si>
</sst>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"/>
    <numFmt numFmtId="165" formatCode="mmmm\ yyyy"/>
  </numFmts>
  <fonts count="45" x14ac:knownFonts="1">
    <font>
      <sz val="10"/>
      <name val="Arial"/>
      <family val="2"/>
    </font>
    <font>
      <sz val="10"/>
      <name val="Verdana"/>
      <family val="2"/>
    </font>
    <font>
      <u/>
      <sz val="10"/>
      <color indexed="12"/>
      <name val="Verdana"/>
      <family val="2"/>
    </font>
    <font>
      <i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u/>
      <sz val="8"/>
      <color indexed="12"/>
      <name val="Arial"/>
      <family val="2"/>
    </font>
    <font>
      <b/>
      <sz val="10"/>
      <color indexed="16"/>
      <name val="Arial"/>
      <family val="2"/>
    </font>
    <font>
      <sz val="10"/>
      <name val="Arial"/>
      <family val="2"/>
    </font>
    <font>
      <u/>
      <sz val="8"/>
      <color indexed="12"/>
      <name val="Verdana"/>
      <family val="2"/>
    </font>
    <font>
      <sz val="8"/>
      <name val="Tahoma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4"/>
      <color theme="4" tint="-0.249977111117893"/>
      <name val="Arial"/>
      <family val="2"/>
    </font>
    <font>
      <b/>
      <sz val="9"/>
      <color theme="0"/>
      <name val="Arial"/>
      <family val="2"/>
    </font>
    <font>
      <b/>
      <sz val="14"/>
      <color theme="3" tint="-0.249977111117893"/>
      <name val="Arial"/>
      <family val="2"/>
    </font>
    <font>
      <sz val="8"/>
      <color theme="3" tint="-0.249977111117893"/>
      <name val="Arial"/>
      <family val="2"/>
    </font>
    <font>
      <b/>
      <sz val="8"/>
      <color theme="3" tint="-0.249977111117893"/>
      <name val="Arial"/>
      <family val="2"/>
    </font>
    <font>
      <i/>
      <sz val="8"/>
      <color theme="3" tint="-0.249977111117893"/>
      <name val="Arial"/>
      <family val="2"/>
    </font>
    <font>
      <sz val="9"/>
      <color theme="3" tint="-0.249977111117893"/>
      <name val="Arial"/>
      <family val="2"/>
    </font>
    <font>
      <sz val="10"/>
      <color theme="3" tint="-0.249977111117893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2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61"/>
      </patternFill>
    </fill>
    <fill>
      <patternFill patternType="solid">
        <fgColor indexed="51"/>
      </patternFill>
    </fill>
    <fill>
      <patternFill patternType="solid">
        <fgColor indexed="40"/>
      </patternFill>
    </fill>
    <fill>
      <patternFill patternType="solid">
        <fgColor indexed="14"/>
      </patternFill>
    </fill>
    <fill>
      <patternFill patternType="solid">
        <fgColor indexed="2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0"/>
      </patternFill>
    </fill>
    <fill>
      <patternFill patternType="solid">
        <fgColor rgb="FF00B050"/>
        <bgColor indexed="60"/>
      </patternFill>
    </fill>
    <fill>
      <patternFill patternType="solid">
        <fgColor theme="0"/>
        <bgColor indexed="64"/>
      </patternFill>
    </fill>
    <fill>
      <patternFill patternType="lightUp">
        <fgColor theme="4"/>
        <bgColor theme="3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medium">
        <color indexed="40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</borders>
  <cellStyleXfs count="44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2" borderId="0" applyNumberFormat="0" applyBorder="0" applyAlignment="0" applyProtection="0"/>
    <xf numFmtId="0" fontId="19" fillId="6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2" borderId="0" applyNumberFormat="0" applyBorder="0" applyAlignment="0" applyProtection="0"/>
    <xf numFmtId="0" fontId="19" fillId="6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3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16" borderId="0" applyNumberFormat="0" applyBorder="0" applyAlignment="0" applyProtection="0"/>
    <xf numFmtId="0" fontId="22" fillId="17" borderId="1" applyNumberFormat="0" applyAlignment="0" applyProtection="0"/>
    <xf numFmtId="0" fontId="23" fillId="18" borderId="2" applyNumberFormat="0" applyAlignment="0" applyProtection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19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8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30" fillId="0" borderId="5" applyNumberFormat="0" applyFill="0" applyAlignment="0" applyProtection="0"/>
    <xf numFmtId="0" fontId="31" fillId="6" borderId="0" applyNumberFormat="0" applyBorder="0" applyAlignment="0" applyProtection="0"/>
    <xf numFmtId="0" fontId="5" fillId="6" borderId="6" applyNumberFormat="0" applyFont="0" applyAlignment="0" applyProtection="0"/>
    <xf numFmtId="0" fontId="32" fillId="17" borderId="7" applyNumberFormat="0" applyAlignment="0" applyProtection="0"/>
    <xf numFmtId="0" fontId="33" fillId="0" borderId="0" applyNumberFormat="0" applyFill="0" applyBorder="0" applyAlignment="0" applyProtection="0"/>
    <xf numFmtId="0" fontId="34" fillId="0" borderId="8" applyNumberFormat="0" applyFill="0" applyAlignment="0" applyProtection="0"/>
    <xf numFmtId="0" fontId="35" fillId="0" borderId="0" applyNumberFormat="0" applyFill="0" applyBorder="0" applyAlignment="0" applyProtection="0"/>
  </cellStyleXfs>
  <cellXfs count="76">
    <xf numFmtId="0" fontId="0" fillId="0" borderId="0" xfId="0"/>
    <xf numFmtId="0" fontId="3" fillId="20" borderId="0" xfId="0" applyFont="1" applyFill="1"/>
    <xf numFmtId="0" fontId="0" fillId="0" borderId="0" xfId="0" applyBorder="1"/>
    <xf numFmtId="0" fontId="8" fillId="0" borderId="0" xfId="0" applyFont="1"/>
    <xf numFmtId="0" fontId="9" fillId="0" borderId="0" xfId="0" applyFont="1"/>
    <xf numFmtId="0" fontId="5" fillId="0" borderId="0" xfId="0" applyFont="1"/>
    <xf numFmtId="0" fontId="11" fillId="20" borderId="0" xfId="0" applyFont="1" applyFill="1"/>
    <xf numFmtId="0" fontId="4" fillId="20" borderId="0" xfId="0" applyFont="1" applyFill="1" applyBorder="1" applyAlignment="1">
      <alignment horizontal="center"/>
    </xf>
    <xf numFmtId="0" fontId="5" fillId="20" borderId="0" xfId="0" applyFont="1" applyFill="1"/>
    <xf numFmtId="0" fontId="11" fillId="0" borderId="9" xfId="0" applyFont="1" applyFill="1" applyBorder="1" applyAlignment="1">
      <alignment horizontal="center"/>
    </xf>
    <xf numFmtId="0" fontId="13" fillId="20" borderId="0" xfId="0" applyFont="1" applyFill="1" applyAlignment="1">
      <alignment vertical="center"/>
    </xf>
    <xf numFmtId="0" fontId="14" fillId="0" borderId="9" xfId="0" applyFont="1" applyFill="1" applyBorder="1" applyAlignment="1">
      <alignment horizontal="center"/>
    </xf>
    <xf numFmtId="0" fontId="14" fillId="20" borderId="0" xfId="0" applyFont="1" applyFill="1"/>
    <xf numFmtId="0" fontId="9" fillId="0" borderId="0" xfId="0" applyFont="1" applyBorder="1"/>
    <xf numFmtId="0" fontId="8" fillId="20" borderId="10" xfId="0" applyFont="1" applyFill="1" applyBorder="1" applyAlignment="1">
      <alignment horizontal="center"/>
    </xf>
    <xf numFmtId="0" fontId="8" fillId="20" borderId="11" xfId="0" applyFont="1" applyFill="1" applyBorder="1" applyAlignment="1">
      <alignment horizontal="center"/>
    </xf>
    <xf numFmtId="0" fontId="8" fillId="0" borderId="0" xfId="0" applyFont="1" applyBorder="1" applyAlignment="1">
      <alignment vertical="center"/>
    </xf>
    <xf numFmtId="164" fontId="17" fillId="0" borderId="12" xfId="0" applyNumberFormat="1" applyFont="1" applyFill="1" applyBorder="1" applyAlignment="1">
      <alignment horizontal="center"/>
    </xf>
    <xf numFmtId="164" fontId="17" fillId="0" borderId="0" xfId="0" applyNumberFormat="1" applyFont="1" applyFill="1" applyBorder="1" applyAlignment="1">
      <alignment horizontal="center"/>
    </xf>
    <xf numFmtId="0" fontId="8" fillId="0" borderId="0" xfId="0" applyFont="1" applyBorder="1"/>
    <xf numFmtId="0" fontId="4" fillId="0" borderId="0" xfId="0" applyFont="1" applyBorder="1"/>
    <xf numFmtId="0" fontId="8" fillId="0" borderId="0" xfId="0" applyFont="1" applyBorder="1" applyAlignment="1"/>
    <xf numFmtId="164" fontId="8" fillId="0" borderId="10" xfId="0" applyNumberFormat="1" applyFont="1" applyFill="1" applyBorder="1" applyAlignment="1">
      <alignment horizontal="center"/>
    </xf>
    <xf numFmtId="164" fontId="8" fillId="0" borderId="11" xfId="0" applyNumberFormat="1" applyFont="1" applyFill="1" applyBorder="1" applyAlignment="1">
      <alignment horizontal="center"/>
    </xf>
    <xf numFmtId="164" fontId="4" fillId="0" borderId="14" xfId="0" applyNumberFormat="1" applyFont="1" applyFill="1" applyBorder="1" applyAlignment="1">
      <alignment horizontal="center"/>
    </xf>
    <xf numFmtId="164" fontId="10" fillId="0" borderId="13" xfId="0" applyNumberFormat="1" applyFont="1" applyFill="1" applyBorder="1" applyAlignment="1">
      <alignment horizontal="center"/>
    </xf>
    <xf numFmtId="164" fontId="4" fillId="0" borderId="15" xfId="0" applyNumberFormat="1" applyFont="1" applyFill="1" applyBorder="1" applyAlignment="1">
      <alignment horizontal="center"/>
    </xf>
    <xf numFmtId="0" fontId="16" fillId="20" borderId="0" xfId="28" applyNumberFormat="1" applyFont="1" applyFill="1" applyAlignment="1">
      <alignment horizontal="right" vertical="center"/>
    </xf>
    <xf numFmtId="0" fontId="36" fillId="0" borderId="0" xfId="0" applyFont="1" applyAlignment="1">
      <alignment vertical="center"/>
    </xf>
    <xf numFmtId="0" fontId="14" fillId="20" borderId="0" xfId="0" applyFont="1" applyFill="1" applyAlignment="1">
      <alignment horizontal="right"/>
    </xf>
    <xf numFmtId="0" fontId="5" fillId="20" borderId="0" xfId="0" applyFont="1" applyFill="1" applyAlignment="1">
      <alignment horizontal="right"/>
    </xf>
    <xf numFmtId="0" fontId="12" fillId="20" borderId="0" xfId="35" applyFont="1" applyFill="1" applyAlignment="1" applyProtection="1">
      <alignment horizontal="right"/>
    </xf>
    <xf numFmtId="0" fontId="0" fillId="20" borderId="0" xfId="0" applyFill="1"/>
    <xf numFmtId="0" fontId="6" fillId="20" borderId="0" xfId="0" applyFont="1" applyFill="1" applyAlignment="1">
      <alignment horizontal="right"/>
    </xf>
    <xf numFmtId="0" fontId="7" fillId="20" borderId="0" xfId="0" applyFont="1" applyFill="1"/>
    <xf numFmtId="0" fontId="4" fillId="20" borderId="0" xfId="0" applyFont="1" applyFill="1" applyAlignment="1">
      <alignment horizontal="center"/>
    </xf>
    <xf numFmtId="0" fontId="4" fillId="0" borderId="0" xfId="0" applyFont="1"/>
    <xf numFmtId="0" fontId="8" fillId="20" borderId="0" xfId="0" applyFont="1" applyFill="1" applyBorder="1" applyAlignment="1">
      <alignment horizontal="center"/>
    </xf>
    <xf numFmtId="0" fontId="4" fillId="0" borderId="21" xfId="0" quotePrefix="1" applyFont="1" applyBorder="1"/>
    <xf numFmtId="0" fontId="4" fillId="0" borderId="21" xfId="0" applyFont="1" applyBorder="1"/>
    <xf numFmtId="0" fontId="4" fillId="0" borderId="21" xfId="0" applyFont="1" applyBorder="1" applyAlignment="1">
      <alignment horizontal="right"/>
    </xf>
    <xf numFmtId="0" fontId="4" fillId="0" borderId="22" xfId="0" quotePrefix="1" applyFont="1" applyBorder="1"/>
    <xf numFmtId="0" fontId="4" fillId="0" borderId="22" xfId="0" applyFont="1" applyBorder="1"/>
    <xf numFmtId="0" fontId="4" fillId="0" borderId="22" xfId="0" applyFont="1" applyBorder="1" applyAlignment="1">
      <alignment horizontal="right"/>
    </xf>
    <xf numFmtId="0" fontId="39" fillId="20" borderId="0" xfId="0" applyFont="1" applyFill="1" applyAlignment="1">
      <alignment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0" fillId="0" borderId="0" xfId="0" applyFont="1"/>
    <xf numFmtId="0" fontId="43" fillId="0" borderId="0" xfId="0" applyFont="1"/>
    <xf numFmtId="0" fontId="44" fillId="0" borderId="0" xfId="0" applyFont="1" applyAlignment="1">
      <alignment vertical="center"/>
    </xf>
    <xf numFmtId="164" fontId="17" fillId="21" borderId="0" xfId="0" applyNumberFormat="1" applyFont="1" applyFill="1" applyBorder="1" applyAlignment="1">
      <alignment horizontal="center"/>
    </xf>
    <xf numFmtId="164" fontId="17" fillId="22" borderId="0" xfId="0" applyNumberFormat="1" applyFont="1" applyFill="1" applyBorder="1" applyAlignment="1">
      <alignment horizontal="center"/>
    </xf>
    <xf numFmtId="164" fontId="8" fillId="22" borderId="10" xfId="0" applyNumberFormat="1" applyFont="1" applyFill="1" applyBorder="1" applyAlignment="1">
      <alignment horizontal="center"/>
    </xf>
    <xf numFmtId="164" fontId="8" fillId="22" borderId="11" xfId="0" applyNumberFormat="1" applyFont="1" applyFill="1" applyBorder="1" applyAlignment="1">
      <alignment horizontal="center"/>
    </xf>
    <xf numFmtId="164" fontId="10" fillId="22" borderId="13" xfId="0" applyNumberFormat="1" applyFont="1" applyFill="1" applyBorder="1" applyAlignment="1">
      <alignment horizontal="center"/>
    </xf>
    <xf numFmtId="164" fontId="38" fillId="24" borderId="6" xfId="0" applyNumberFormat="1" applyFont="1" applyFill="1" applyBorder="1" applyAlignment="1">
      <alignment horizontal="center"/>
    </xf>
    <xf numFmtId="164" fontId="17" fillId="23" borderId="6" xfId="0" applyNumberFormat="1" applyFont="1" applyFill="1" applyBorder="1" applyAlignment="1">
      <alignment horizontal="center"/>
    </xf>
    <xf numFmtId="0" fontId="8" fillId="0" borderId="21" xfId="0" applyFont="1" applyBorder="1"/>
    <xf numFmtId="0" fontId="8" fillId="0" borderId="22" xfId="0" applyFont="1" applyBorder="1"/>
    <xf numFmtId="0" fontId="10" fillId="25" borderId="0" xfId="0" applyFont="1" applyFill="1" applyBorder="1"/>
    <xf numFmtId="0" fontId="8" fillId="25" borderId="0" xfId="0" applyFont="1" applyFill="1"/>
    <xf numFmtId="164" fontId="17" fillId="26" borderId="6" xfId="0" applyNumberFormat="1" applyFont="1" applyFill="1" applyBorder="1" applyAlignment="1">
      <alignment horizontal="center"/>
    </xf>
    <xf numFmtId="164" fontId="17" fillId="25" borderId="0" xfId="0" applyNumberFormat="1" applyFont="1" applyFill="1" applyBorder="1" applyAlignment="1">
      <alignment horizontal="center"/>
    </xf>
    <xf numFmtId="165" fontId="18" fillId="22" borderId="10" xfId="0" applyNumberFormat="1" applyFont="1" applyFill="1" applyBorder="1" applyAlignment="1">
      <alignment horizontal="center" vertical="center"/>
    </xf>
    <xf numFmtId="165" fontId="8" fillId="22" borderId="0" xfId="0" applyNumberFormat="1" applyFont="1" applyFill="1" applyBorder="1"/>
    <xf numFmtId="165" fontId="8" fillId="22" borderId="11" xfId="0" applyNumberFormat="1" applyFont="1" applyFill="1" applyBorder="1"/>
    <xf numFmtId="0" fontId="10" fillId="20" borderId="0" xfId="0" applyFont="1" applyFill="1" applyBorder="1" applyAlignment="1">
      <alignment horizontal="center"/>
    </xf>
    <xf numFmtId="0" fontId="41" fillId="0" borderId="0" xfId="0" applyFont="1" applyAlignment="1">
      <alignment horizontal="left" vertical="top" wrapText="1"/>
    </xf>
    <xf numFmtId="165" fontId="18" fillId="22" borderId="16" xfId="0" applyNumberFormat="1" applyFont="1" applyFill="1" applyBorder="1" applyAlignment="1">
      <alignment horizontal="center" vertical="center"/>
    </xf>
    <xf numFmtId="165" fontId="8" fillId="22" borderId="17" xfId="0" applyNumberFormat="1" applyFont="1" applyFill="1" applyBorder="1"/>
    <xf numFmtId="165" fontId="8" fillId="22" borderId="18" xfId="0" applyNumberFormat="1" applyFont="1" applyFill="1" applyBorder="1"/>
    <xf numFmtId="0" fontId="37" fillId="0" borderId="0" xfId="0" applyFont="1" applyFill="1" applyBorder="1" applyAlignment="1">
      <alignment horizontal="center" vertical="center"/>
    </xf>
    <xf numFmtId="0" fontId="15" fillId="20" borderId="0" xfId="35" applyFont="1" applyFill="1" applyAlignment="1" applyProtection="1">
      <alignment horizontal="left"/>
    </xf>
    <xf numFmtId="0" fontId="14" fillId="0" borderId="19" xfId="0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/>
    </xf>
    <xf numFmtId="0" fontId="40" fillId="0" borderId="0" xfId="0" applyFont="1" applyAlignment="1">
      <alignment horizontal="left" vertical="top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A0C9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EBF3E4"/>
      <rgbColor rgb="00EDE4F3"/>
      <rgbColor rgb="001849B5"/>
      <rgbColor rgb="0036ACA2"/>
      <rgbColor rgb="00F0BA00"/>
      <rgbColor rgb="00D2BCE1"/>
      <rgbColor rgb="00AC83C9"/>
      <rgbColor rgb="00673B87"/>
      <rgbColor rgb="005B873B"/>
      <rgbColor rgb="00B2B2B2"/>
      <rgbColor rgb="00003366"/>
      <rgbColor rgb="00109618"/>
      <rgbColor rgb="00085108"/>
      <rgbColor rgb="00635100"/>
      <rgbColor rgb="00442759"/>
      <rgbColor rgb="00CBE1BC"/>
      <rgbColor rgb="003C59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63</xdr:row>
      <xdr:rowOff>133350</xdr:rowOff>
    </xdr:from>
    <xdr:to>
      <xdr:col>18</xdr:col>
      <xdr:colOff>0</xdr:colOff>
      <xdr:row>65</xdr:row>
      <xdr:rowOff>0</xdr:rowOff>
    </xdr:to>
    <xdr:sp macro="" textlink="">
      <xdr:nvSpPr>
        <xdr:cNvPr id="1121" name="AutoShape 97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Arrowheads="1"/>
        </xdr:cNvSpPr>
      </xdr:nvSpPr>
      <xdr:spPr bwMode="auto">
        <a:xfrm>
          <a:off x="4714875" y="9982200"/>
          <a:ext cx="257175" cy="200025"/>
        </a:xfrm>
        <a:prstGeom prst="triangle">
          <a:avLst>
            <a:gd name="adj" fmla="val 50000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0</xdr:row>
      <xdr:rowOff>9525</xdr:rowOff>
    </xdr:from>
    <xdr:to>
      <xdr:col>25</xdr:col>
      <xdr:colOff>0</xdr:colOff>
      <xdr:row>1</xdr:row>
      <xdr:rowOff>0</xdr:rowOff>
    </xdr:to>
    <xdr:pic>
      <xdr:nvPicPr>
        <xdr:cNvPr id="1126" name="Picture 102" descr="vertex42_logo_transparent_sm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9525"/>
          <a:ext cx="96202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238125</xdr:colOff>
      <xdr:row>28</xdr:row>
      <xdr:rowOff>123824</xdr:rowOff>
    </xdr:from>
    <xdr:to>
      <xdr:col>2</xdr:col>
      <xdr:colOff>238125</xdr:colOff>
      <xdr:row>29</xdr:row>
      <xdr:rowOff>123825</xdr:rowOff>
    </xdr:to>
    <xdr:sp macro="" textlink="">
      <xdr:nvSpPr>
        <xdr:cNvPr id="11" name="AutoShape 97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Arrowheads="1"/>
        </xdr:cNvSpPr>
      </xdr:nvSpPr>
      <xdr:spPr bwMode="auto">
        <a:xfrm>
          <a:off x="469574" y="4565857"/>
          <a:ext cx="258154" cy="151332"/>
        </a:xfrm>
        <a:prstGeom prst="triangle">
          <a:avLst>
            <a:gd name="adj" fmla="val 50000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  <a:extLst/>
      </xdr:spPr>
      <xdr:txBody>
        <a:bodyPr/>
        <a:lstStyle/>
        <a:p>
          <a:endParaRPr lang="en-US">
            <a:solidFill>
              <a:srgbClr val="FFFF00"/>
            </a:solidFill>
          </a:endParaRPr>
        </a:p>
      </xdr:txBody>
    </xdr:sp>
    <xdr:clientData/>
  </xdr:twoCellAnchor>
  <xdr:twoCellAnchor>
    <xdr:from>
      <xdr:col>3</xdr:col>
      <xdr:colOff>0</xdr:colOff>
      <xdr:row>12</xdr:row>
      <xdr:rowOff>0</xdr:rowOff>
    </xdr:from>
    <xdr:to>
      <xdr:col>4</xdr:col>
      <xdr:colOff>0</xdr:colOff>
      <xdr:row>13</xdr:row>
      <xdr:rowOff>19050</xdr:rowOff>
    </xdr:to>
    <xdr:sp macro="" textlink="">
      <xdr:nvSpPr>
        <xdr:cNvPr id="14" name="Oval 78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Arrowheads="1"/>
        </xdr:cNvSpPr>
      </xdr:nvSpPr>
      <xdr:spPr bwMode="auto">
        <a:xfrm>
          <a:off x="742950" y="2028825"/>
          <a:ext cx="257175" cy="171450"/>
        </a:xfrm>
        <a:prstGeom prst="ellips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35</xdr:row>
      <xdr:rowOff>0</xdr:rowOff>
    </xdr:from>
    <xdr:to>
      <xdr:col>22</xdr:col>
      <xdr:colOff>0</xdr:colOff>
      <xdr:row>36</xdr:row>
      <xdr:rowOff>17982</xdr:rowOff>
    </xdr:to>
    <xdr:sp macro="" textlink="">
      <xdr:nvSpPr>
        <xdr:cNvPr id="12" name="Oval 78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Arrowheads="1"/>
        </xdr:cNvSpPr>
      </xdr:nvSpPr>
      <xdr:spPr bwMode="auto">
        <a:xfrm>
          <a:off x="5759509" y="5501355"/>
          <a:ext cx="258155" cy="169314"/>
        </a:xfrm>
        <a:prstGeom prst="ellipse">
          <a:avLst/>
        </a:prstGeom>
        <a:noFill/>
        <a:ln w="28575">
          <a:solidFill>
            <a:srgbClr val="000000"/>
          </a:solidFill>
          <a:round/>
          <a:headEnd/>
          <a:tailEnd/>
        </a:ln>
        <a:extLst/>
      </xdr:spPr>
    </xdr:sp>
    <xdr:clientData/>
  </xdr:twoCellAnchor>
  <xdr:twoCellAnchor>
    <xdr:from>
      <xdr:col>1</xdr:col>
      <xdr:colOff>0</xdr:colOff>
      <xdr:row>66</xdr:row>
      <xdr:rowOff>0</xdr:rowOff>
    </xdr:from>
    <xdr:to>
      <xdr:col>2</xdr:col>
      <xdr:colOff>1</xdr:colOff>
      <xdr:row>67</xdr:row>
      <xdr:rowOff>9080</xdr:rowOff>
    </xdr:to>
    <xdr:sp macro="" textlink="">
      <xdr:nvSpPr>
        <xdr:cNvPr id="15" name="Oval 78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Arrowheads="1"/>
        </xdr:cNvSpPr>
      </xdr:nvSpPr>
      <xdr:spPr bwMode="auto">
        <a:xfrm>
          <a:off x="231449" y="10272757"/>
          <a:ext cx="258155" cy="169314"/>
        </a:xfrm>
        <a:prstGeom prst="ellipse">
          <a:avLst/>
        </a:prstGeom>
        <a:noFill/>
        <a:ln w="28575">
          <a:solidFill>
            <a:srgbClr val="000000"/>
          </a:solidFill>
          <a:round/>
          <a:headEnd/>
          <a:tailEnd/>
        </a:ln>
        <a:extLst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67"/>
  <sheetViews>
    <sheetView showGridLines="0" tabSelected="1" topLeftCell="A13" zoomScale="107" workbookViewId="0">
      <selection activeCell="L20" sqref="L20"/>
    </sheetView>
  </sheetViews>
  <sheetFormatPr defaultRowHeight="12.75" x14ac:dyDescent="0.2"/>
  <cols>
    <col min="1" max="1" width="3.42578125" customWidth="1"/>
    <col min="2" max="8" width="3.85546875" customWidth="1"/>
    <col min="9" max="9" width="2.7109375" customWidth="1"/>
    <col min="10" max="10" width="3.28515625" customWidth="1"/>
    <col min="11" max="15" width="5.7109375" customWidth="1"/>
    <col min="16" max="16" width="3" customWidth="1"/>
    <col min="17" max="17" width="2.7109375" customWidth="1"/>
    <col min="18" max="24" width="3.85546875" customWidth="1"/>
    <col min="25" max="25" width="2.85546875" customWidth="1"/>
    <col min="26" max="26" width="4.140625" customWidth="1"/>
    <col min="27" max="27" width="49.42578125" style="28" customWidth="1"/>
  </cols>
  <sheetData>
    <row r="1" spans="1:27" ht="18" customHeight="1" x14ac:dyDescent="0.2">
      <c r="A1" s="44" t="s">
        <v>10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AA1" s="45"/>
    </row>
    <row r="2" spans="1:27" x14ac:dyDescent="0.2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27" t="s">
        <v>18</v>
      </c>
      <c r="AA2" s="46" t="s">
        <v>3</v>
      </c>
    </row>
    <row r="3" spans="1:27" x14ac:dyDescent="0.2">
      <c r="A3" s="35"/>
      <c r="B3" s="6"/>
      <c r="C3" s="6"/>
      <c r="D3" s="7"/>
      <c r="E3" s="7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31"/>
      <c r="V3" s="12"/>
      <c r="W3" s="12"/>
      <c r="X3" s="12"/>
      <c r="Y3" s="32"/>
      <c r="AA3" s="45"/>
    </row>
    <row r="4" spans="1:27" x14ac:dyDescent="0.2">
      <c r="A4" s="8"/>
      <c r="B4" s="12"/>
      <c r="C4" s="29" t="s">
        <v>2</v>
      </c>
      <c r="D4" s="73">
        <v>2023</v>
      </c>
      <c r="E4" s="74"/>
      <c r="F4" s="8"/>
      <c r="G4" s="8"/>
      <c r="H4" s="8"/>
      <c r="I4" s="8"/>
      <c r="J4" s="8"/>
      <c r="K4" s="30" t="s">
        <v>4</v>
      </c>
      <c r="L4" s="11">
        <v>8</v>
      </c>
      <c r="M4" s="8"/>
      <c r="N4" s="8"/>
      <c r="O4" s="8"/>
      <c r="P4" s="8"/>
      <c r="Q4" s="8"/>
      <c r="R4" s="8"/>
      <c r="S4" s="30" t="s">
        <v>5</v>
      </c>
      <c r="T4" s="9">
        <v>1</v>
      </c>
      <c r="U4" s="1" t="s">
        <v>6</v>
      </c>
      <c r="V4" s="12"/>
      <c r="W4" s="12"/>
      <c r="X4" s="12"/>
      <c r="Y4" s="32"/>
      <c r="AA4" s="46" t="s">
        <v>7</v>
      </c>
    </row>
    <row r="5" spans="1:27" ht="12.75" customHeight="1" x14ac:dyDescent="0.2">
      <c r="A5" s="35"/>
      <c r="B5" s="6"/>
      <c r="C5" s="6"/>
      <c r="D5" s="7"/>
      <c r="E5" s="7"/>
      <c r="F5" s="8"/>
      <c r="G5" s="8"/>
      <c r="H5" s="8"/>
      <c r="I5" s="33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1"/>
      <c r="V5" s="12"/>
      <c r="W5" s="12"/>
      <c r="X5" s="12"/>
      <c r="Y5" s="32"/>
      <c r="AA5" s="75" t="s">
        <v>8</v>
      </c>
    </row>
    <row r="6" spans="1:27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AA6" s="75"/>
    </row>
    <row r="7" spans="1:27" s="2" customFormat="1" ht="18" x14ac:dyDescent="0.2">
      <c r="A7" s="13"/>
      <c r="B7" s="71" t="s">
        <v>25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AA7" s="47"/>
    </row>
    <row r="8" spans="1:27" s="3" customFormat="1" ht="12" customHeight="1" x14ac:dyDescent="0.2">
      <c r="B8" s="68">
        <f>DATE(year,month,1)</f>
        <v>45139</v>
      </c>
      <c r="C8" s="69"/>
      <c r="D8" s="69"/>
      <c r="E8" s="69"/>
      <c r="F8" s="69"/>
      <c r="G8" s="69"/>
      <c r="H8" s="70"/>
      <c r="I8" s="16"/>
      <c r="J8" s="66" t="s">
        <v>19</v>
      </c>
      <c r="K8" s="66"/>
      <c r="L8" s="66"/>
      <c r="M8" s="66"/>
      <c r="N8" s="66"/>
      <c r="O8" s="66"/>
      <c r="P8" s="66"/>
      <c r="Q8" s="16"/>
      <c r="R8" s="68">
        <f>DATE(YEAR(B48+35),MONTH(B48+35),1)</f>
        <v>45323</v>
      </c>
      <c r="S8" s="69"/>
      <c r="T8" s="69"/>
      <c r="U8" s="69"/>
      <c r="V8" s="69"/>
      <c r="W8" s="69"/>
      <c r="X8" s="70"/>
      <c r="AA8" s="67" t="s">
        <v>17</v>
      </c>
    </row>
    <row r="9" spans="1:27" s="3" customFormat="1" ht="12" x14ac:dyDescent="0.2">
      <c r="B9" s="14" t="str">
        <f>CHOOSE(1+MOD(startday+1-2,7),"S","M","T","W","T","F","S")</f>
        <v>S</v>
      </c>
      <c r="C9" s="37" t="str">
        <f>CHOOSE(1+MOD(startday+2-2,7),"S","M","T","W","T","F","S")</f>
        <v>M</v>
      </c>
      <c r="D9" s="37" t="str">
        <f>CHOOSE(1+MOD(startday+3-2,7),"S","M","T","W","T","F","S")</f>
        <v>T</v>
      </c>
      <c r="E9" s="37" t="str">
        <f>CHOOSE(1+MOD(startday+4-2,7),"S","M","T","W","T","F","S")</f>
        <v>W</v>
      </c>
      <c r="F9" s="37" t="str">
        <f>CHOOSE(1+MOD(startday+5-2,7),"S","M","T","W","T","F","S")</f>
        <v>T</v>
      </c>
      <c r="G9" s="37" t="str">
        <f>CHOOSE(1+MOD(startday+6-2,7),"S","M","T","W","T","F","S")</f>
        <v>F</v>
      </c>
      <c r="H9" s="15" t="str">
        <f>CHOOSE(1+MOD(startday+7-2,7),"S","M","T","W","T","F","S")</f>
        <v>S</v>
      </c>
      <c r="I9" s="19"/>
      <c r="J9" s="66"/>
      <c r="K9" s="66"/>
      <c r="L9" s="66"/>
      <c r="M9" s="66"/>
      <c r="N9" s="66"/>
      <c r="O9" s="66"/>
      <c r="P9" s="66"/>
      <c r="Q9" s="19"/>
      <c r="R9" s="14" t="str">
        <f>CHOOSE(1+MOD(startday+1-2,7),"S","M","T","W","T","F","S")</f>
        <v>S</v>
      </c>
      <c r="S9" s="37" t="str">
        <f>CHOOSE(1+MOD(startday+2-2,7),"S","M","T","W","T","F","S")</f>
        <v>M</v>
      </c>
      <c r="T9" s="37" t="str">
        <f>CHOOSE(1+MOD(startday+3-2,7),"S","M","T","W","T","F","S")</f>
        <v>T</v>
      </c>
      <c r="U9" s="37" t="str">
        <f>CHOOSE(1+MOD(startday+4-2,7),"S","M","T","W","T","F","S")</f>
        <v>W</v>
      </c>
      <c r="V9" s="37" t="str">
        <f>CHOOSE(1+MOD(startday+5-2,7),"S","M","T","W","T","F","S")</f>
        <v>T</v>
      </c>
      <c r="W9" s="37" t="str">
        <f>CHOOSE(1+MOD(startday+6-2,7),"S","M","T","W","T","F","S")</f>
        <v>F</v>
      </c>
      <c r="X9" s="15" t="str">
        <f>CHOOSE(1+MOD(startday+7-2,7),"S","M","T","W","T","F","S")</f>
        <v>S</v>
      </c>
      <c r="AA9" s="67"/>
    </row>
    <row r="10" spans="1:27" s="3" customFormat="1" ht="12" x14ac:dyDescent="0.2">
      <c r="B10" s="22" t="str">
        <f>IF(WEEKDAY(B8,1)=startday,B8,"")</f>
        <v/>
      </c>
      <c r="C10" s="18" t="str">
        <f>IF(B10="",IF(WEEKDAY(B8,1)=MOD(startday,7)+1,B8,""),B10+1)</f>
        <v/>
      </c>
      <c r="D10" s="18">
        <f>IF(C10="",IF(WEEKDAY(B8,1)=MOD(startday+1,7)+1,B8,""),C10+1)</f>
        <v>45139</v>
      </c>
      <c r="E10" s="18">
        <f>IF(D10="",IF(WEEKDAY(B8,1)=MOD(startday+2,7)+1,B8,""),D10+1)</f>
        <v>45140</v>
      </c>
      <c r="F10" s="18">
        <f>IF(E10="",IF(WEEKDAY(B8,1)=MOD(startday+3,7)+1,B8,""),E10+1)</f>
        <v>45141</v>
      </c>
      <c r="G10" s="18">
        <f>IF(F10="",IF(WEEKDAY(B8,1)=MOD(startday+4,7)+1,B8,""),F10+1)</f>
        <v>45142</v>
      </c>
      <c r="H10" s="23">
        <f>IF(G10="",IF(WEEKDAY(B8,1)=MOD(startday+5,7)+1,B8,""),G10+1)</f>
        <v>45143</v>
      </c>
      <c r="I10" s="19"/>
      <c r="J10" s="66" t="s">
        <v>20</v>
      </c>
      <c r="K10" s="66"/>
      <c r="L10" s="66"/>
      <c r="M10" s="66"/>
      <c r="N10" s="66"/>
      <c r="O10" s="66"/>
      <c r="P10" s="66"/>
      <c r="Q10" s="19"/>
      <c r="R10" s="22" t="str">
        <f>IF(WEEKDAY(R8,1)=startday,R8,"")</f>
        <v/>
      </c>
      <c r="S10" s="18" t="str">
        <f>IF(R10="",IF(WEEKDAY(R8,1)=MOD(startday,7)+1,R8,""),R10+1)</f>
        <v/>
      </c>
      <c r="T10" s="18" t="str">
        <f>IF(S10="",IF(WEEKDAY(R8,1)=MOD(startday+1,7)+1,R8,""),S10+1)</f>
        <v/>
      </c>
      <c r="U10" s="18" t="str">
        <f>IF(T10="",IF(WEEKDAY(R8,1)=MOD(startday+2,7)+1,R8,""),T10+1)</f>
        <v/>
      </c>
      <c r="V10" s="18">
        <f>IF(U10="",IF(WEEKDAY(R8,1)=MOD(startday+3,7)+1,R8,""),U10+1)</f>
        <v>45323</v>
      </c>
      <c r="W10" s="18">
        <f>IF(V10="",IF(WEEKDAY(R8,1)=MOD(startday+4,7)+1,R8,""),V10+1)</f>
        <v>45324</v>
      </c>
      <c r="X10" s="23">
        <f>IF(W10="",IF(WEEKDAY(R8,1)=MOD(startday+5,7)+1,R8,""),W10+1)</f>
        <v>45325</v>
      </c>
      <c r="AA10" s="67"/>
    </row>
    <row r="11" spans="1:27" s="3" customFormat="1" ht="12" x14ac:dyDescent="0.2">
      <c r="B11" s="22">
        <f>IF(H10="","",IF(MONTH(H10+1)&lt;&gt;MONTH(H10),"",H10+1))</f>
        <v>45144</v>
      </c>
      <c r="C11" s="18">
        <f t="shared" ref="C11:H11" si="0">IF(B11="","",IF(MONTH(B11+1)&lt;&gt;MONTH(B11),"",B11+1))</f>
        <v>45145</v>
      </c>
      <c r="D11" s="18">
        <f t="shared" si="0"/>
        <v>45146</v>
      </c>
      <c r="E11" s="18">
        <f t="shared" si="0"/>
        <v>45147</v>
      </c>
      <c r="F11" s="18">
        <f t="shared" si="0"/>
        <v>45148</v>
      </c>
      <c r="G11" s="18">
        <f t="shared" si="0"/>
        <v>45149</v>
      </c>
      <c r="H11" s="23">
        <f t="shared" si="0"/>
        <v>45150</v>
      </c>
      <c r="I11" s="19"/>
      <c r="J11" s="66" t="s">
        <v>21</v>
      </c>
      <c r="K11" s="66"/>
      <c r="L11" s="66"/>
      <c r="M11" s="66"/>
      <c r="N11" s="66"/>
      <c r="O11" s="66"/>
      <c r="P11" s="66"/>
      <c r="Q11" s="19"/>
      <c r="R11" s="22">
        <f>IF(X10="","",IF(MONTH(X10+1)&lt;&gt;MONTH(X10),"",X10+1))</f>
        <v>45326</v>
      </c>
      <c r="S11" s="50">
        <f t="shared" ref="S11:X15" si="1">IF(R11="","",IF(MONTH(R11+1)&lt;&gt;MONTH(R11),"",R11+1))</f>
        <v>45327</v>
      </c>
      <c r="T11" s="18">
        <f t="shared" si="1"/>
        <v>45328</v>
      </c>
      <c r="U11" s="18">
        <f t="shared" si="1"/>
        <v>45329</v>
      </c>
      <c r="V11" s="18">
        <f t="shared" si="1"/>
        <v>45330</v>
      </c>
      <c r="W11" s="18">
        <f t="shared" si="1"/>
        <v>45331</v>
      </c>
      <c r="X11" s="23">
        <f t="shared" si="1"/>
        <v>45332</v>
      </c>
      <c r="AA11" s="67"/>
    </row>
    <row r="12" spans="1:27" s="3" customFormat="1" ht="12" x14ac:dyDescent="0.2">
      <c r="B12" s="22">
        <f>IF(H11="","",IF(MONTH(H11+1)&lt;&gt;MONTH(H11),"",H11+1))</f>
        <v>45151</v>
      </c>
      <c r="C12" s="18">
        <f t="shared" ref="C12:H15" si="2">IF(B12="","",IF(MONTH(B12+1)&lt;&gt;MONTH(B12),"",B12+1))</f>
        <v>45152</v>
      </c>
      <c r="D12" s="50">
        <f t="shared" si="2"/>
        <v>45153</v>
      </c>
      <c r="E12" s="50">
        <f t="shared" si="2"/>
        <v>45154</v>
      </c>
      <c r="F12" s="50">
        <f t="shared" si="2"/>
        <v>45155</v>
      </c>
      <c r="G12" s="50">
        <f t="shared" si="2"/>
        <v>45156</v>
      </c>
      <c r="H12" s="23">
        <f t="shared" si="2"/>
        <v>45157</v>
      </c>
      <c r="I12" s="19"/>
      <c r="J12" s="66" t="s">
        <v>22</v>
      </c>
      <c r="K12" s="66"/>
      <c r="L12" s="66"/>
      <c r="M12" s="66"/>
      <c r="N12" s="66"/>
      <c r="O12" s="66"/>
      <c r="P12" s="66"/>
      <c r="Q12" s="19"/>
      <c r="R12" s="22">
        <f>IF(X11="","",IF(MONTH(X11+1)&lt;&gt;MONTH(X11),"",X11+1))</f>
        <v>45333</v>
      </c>
      <c r="S12" s="51">
        <f t="shared" si="1"/>
        <v>45334</v>
      </c>
      <c r="T12" s="18">
        <f t="shared" si="1"/>
        <v>45335</v>
      </c>
      <c r="U12" s="18">
        <f t="shared" si="1"/>
        <v>45336</v>
      </c>
      <c r="V12" s="18">
        <f t="shared" si="1"/>
        <v>45337</v>
      </c>
      <c r="W12" s="18">
        <f t="shared" si="1"/>
        <v>45338</v>
      </c>
      <c r="X12" s="23">
        <f t="shared" si="1"/>
        <v>45339</v>
      </c>
      <c r="AA12" s="67"/>
    </row>
    <row r="13" spans="1:27" s="3" customFormat="1" ht="12" x14ac:dyDescent="0.2">
      <c r="B13" s="22">
        <f>IF(H12="","",IF(MONTH(H12+1)&lt;&gt;MONTH(H12),"",H12+1))</f>
        <v>45158</v>
      </c>
      <c r="C13" s="62">
        <f t="shared" si="2"/>
        <v>45159</v>
      </c>
      <c r="D13" s="18">
        <f t="shared" si="2"/>
        <v>45160</v>
      </c>
      <c r="E13" s="18">
        <f t="shared" si="2"/>
        <v>45161</v>
      </c>
      <c r="F13" s="18">
        <f t="shared" si="2"/>
        <v>45162</v>
      </c>
      <c r="G13" s="18">
        <f t="shared" si="2"/>
        <v>45163</v>
      </c>
      <c r="H13" s="23">
        <f t="shared" si="2"/>
        <v>45164</v>
      </c>
      <c r="I13" s="19"/>
      <c r="J13" s="20"/>
      <c r="K13" s="20"/>
      <c r="L13" s="20"/>
      <c r="M13" s="20"/>
      <c r="N13" s="20"/>
      <c r="O13" s="20"/>
      <c r="P13" s="20"/>
      <c r="Q13" s="19"/>
      <c r="R13" s="22">
        <f>IF(X12="","",IF(MONTH(X12+1)&lt;&gt;MONTH(X12),"",X12+1))</f>
        <v>45340</v>
      </c>
      <c r="S13" s="51">
        <f t="shared" si="1"/>
        <v>45341</v>
      </c>
      <c r="T13" s="18">
        <f t="shared" si="1"/>
        <v>45342</v>
      </c>
      <c r="U13" s="18">
        <f t="shared" si="1"/>
        <v>45343</v>
      </c>
      <c r="V13" s="18">
        <f t="shared" si="1"/>
        <v>45344</v>
      </c>
      <c r="W13" s="18">
        <f t="shared" si="1"/>
        <v>45345</v>
      </c>
      <c r="X13" s="23">
        <f t="shared" si="1"/>
        <v>45346</v>
      </c>
      <c r="AA13" s="67" t="s">
        <v>11</v>
      </c>
    </row>
    <row r="14" spans="1:27" s="3" customFormat="1" ht="12" x14ac:dyDescent="0.2">
      <c r="B14" s="22">
        <f>IF(H13="","",IF(MONTH(H13+1)&lt;&gt;MONTH(H13),"",H13+1))</f>
        <v>45165</v>
      </c>
      <c r="C14" s="51">
        <f t="shared" si="2"/>
        <v>45166</v>
      </c>
      <c r="D14" s="18">
        <f t="shared" si="2"/>
        <v>45167</v>
      </c>
      <c r="E14" s="18">
        <f t="shared" si="2"/>
        <v>45168</v>
      </c>
      <c r="F14" s="18">
        <f t="shared" si="2"/>
        <v>45169</v>
      </c>
      <c r="G14" s="18" t="str">
        <f t="shared" si="2"/>
        <v/>
      </c>
      <c r="H14" s="23" t="str">
        <f t="shared" si="2"/>
        <v/>
      </c>
      <c r="I14" s="19"/>
      <c r="J14" s="57" t="s">
        <v>26</v>
      </c>
      <c r="K14" s="57"/>
      <c r="L14" s="57"/>
      <c r="M14" s="57"/>
      <c r="N14" s="57"/>
      <c r="O14" s="57"/>
      <c r="P14" s="40"/>
      <c r="Q14" s="19"/>
      <c r="R14" s="22">
        <f>IF(X13="","",IF(MONTH(X13+1)&lt;&gt;MONTH(X13),"",X13+1))</f>
        <v>45347</v>
      </c>
      <c r="S14" s="51">
        <f t="shared" si="1"/>
        <v>45348</v>
      </c>
      <c r="T14" s="18">
        <f t="shared" si="1"/>
        <v>45349</v>
      </c>
      <c r="U14" s="18">
        <f t="shared" si="1"/>
        <v>45350</v>
      </c>
      <c r="V14" s="18">
        <f t="shared" si="1"/>
        <v>45351</v>
      </c>
      <c r="W14" s="18" t="str">
        <f t="shared" si="1"/>
        <v/>
      </c>
      <c r="X14" s="23" t="str">
        <f t="shared" si="1"/>
        <v/>
      </c>
      <c r="AA14" s="75"/>
    </row>
    <row r="15" spans="1:27" s="3" customFormat="1" ht="12" x14ac:dyDescent="0.2">
      <c r="B15" s="22" t="str">
        <f>IF(H14="","",IF(MONTH(H14+1)&lt;&gt;MONTH(H14),"",H14+1))</f>
        <v/>
      </c>
      <c r="C15" s="18" t="str">
        <f t="shared" si="2"/>
        <v/>
      </c>
      <c r="D15" s="18" t="str">
        <f t="shared" si="2"/>
        <v/>
      </c>
      <c r="E15" s="18" t="s">
        <v>23</v>
      </c>
      <c r="F15" s="18"/>
      <c r="G15" s="18" t="str">
        <f t="shared" si="2"/>
        <v/>
      </c>
      <c r="H15" s="23"/>
      <c r="I15" s="19"/>
      <c r="J15" s="58" t="s">
        <v>55</v>
      </c>
      <c r="K15" s="58"/>
      <c r="L15" s="58"/>
      <c r="M15" s="58"/>
      <c r="N15" s="58"/>
      <c r="O15" s="58"/>
      <c r="P15" s="43"/>
      <c r="Q15" s="19"/>
      <c r="R15" s="22" t="str">
        <f>IF(X14="","",IF(MONTH(X14+1)&lt;&gt;MONTH(X14),"",X14+1))</f>
        <v/>
      </c>
      <c r="S15" s="18" t="str">
        <f t="shared" si="1"/>
        <v/>
      </c>
      <c r="T15" s="18" t="str">
        <f t="shared" si="1"/>
        <v/>
      </c>
      <c r="U15" s="18" t="str">
        <f t="shared" si="1"/>
        <v/>
      </c>
      <c r="V15" s="18" t="str">
        <f t="shared" si="1"/>
        <v/>
      </c>
      <c r="W15" s="18" t="str">
        <f t="shared" si="1"/>
        <v/>
      </c>
      <c r="X15" s="23"/>
      <c r="AA15" s="75"/>
    </row>
    <row r="16" spans="1:27" s="3" customFormat="1" ht="12" x14ac:dyDescent="0.2">
      <c r="B16" s="63">
        <f>DATE(YEAR(B8+35),MONTH(B8+35),1)</f>
        <v>45170</v>
      </c>
      <c r="C16" s="64"/>
      <c r="D16" s="64"/>
      <c r="E16" s="64"/>
      <c r="F16" s="64"/>
      <c r="G16" s="64"/>
      <c r="H16" s="65"/>
      <c r="I16" s="16"/>
      <c r="J16" s="3" t="s">
        <v>27</v>
      </c>
      <c r="Q16" s="16"/>
      <c r="R16" s="63">
        <f>DATE(YEAR(R8+35),MONTH(R8+35),1)</f>
        <v>45352</v>
      </c>
      <c r="S16" s="64"/>
      <c r="T16" s="64"/>
      <c r="U16" s="64"/>
      <c r="V16" s="64"/>
      <c r="W16" s="64"/>
      <c r="X16" s="65"/>
      <c r="AA16" s="75"/>
    </row>
    <row r="17" spans="2:27" s="3" customFormat="1" ht="12" x14ac:dyDescent="0.2">
      <c r="B17" s="14" t="str">
        <f>CHOOSE(1+MOD(startday+1-2,7),"S","M","T","W","T","F","S")</f>
        <v>S</v>
      </c>
      <c r="C17" s="37" t="str">
        <f>CHOOSE(1+MOD(startday+2-2,7),"S","M","T","W","T","F","S")</f>
        <v>M</v>
      </c>
      <c r="D17" s="37" t="str">
        <f>CHOOSE(1+MOD(startday+3-2,7),"S","M","T","W","T","F","S")</f>
        <v>T</v>
      </c>
      <c r="E17" s="37" t="str">
        <f>CHOOSE(1+MOD(startday+4-2,7),"S","M","T","W","T","F","S")</f>
        <v>W</v>
      </c>
      <c r="F17" s="37" t="str">
        <f>CHOOSE(1+MOD(startday+5-2,7),"S","M","T","W","T","F","S")</f>
        <v>T</v>
      </c>
      <c r="G17" s="37" t="str">
        <f>CHOOSE(1+MOD(startday+6-2,7),"S","M","T","W","T","F","S")</f>
        <v>F</v>
      </c>
      <c r="H17" s="15" t="str">
        <f>CHOOSE(1+MOD(startday+7-2,7),"S","M","T","W","T","F","S")</f>
        <v>S</v>
      </c>
      <c r="I17" s="21"/>
      <c r="J17" s="58" t="s">
        <v>28</v>
      </c>
      <c r="K17" s="58"/>
      <c r="L17" s="58"/>
      <c r="M17" s="58"/>
      <c r="N17" s="58"/>
      <c r="O17" s="58"/>
      <c r="P17" s="43"/>
      <c r="Q17" s="21"/>
      <c r="R17" s="14" t="str">
        <f>CHOOSE(1+MOD(startday+1-2,7),"S","M","T","W","T","F","S")</f>
        <v>S</v>
      </c>
      <c r="S17" s="37" t="str">
        <f>CHOOSE(1+MOD(startday+2-2,7),"S","M","T","W","T","F","S")</f>
        <v>M</v>
      </c>
      <c r="T17" s="37" t="str">
        <f>CHOOSE(1+MOD(startday+3-2,7),"S","M","T","W","T","F","S")</f>
        <v>T</v>
      </c>
      <c r="U17" s="37" t="str">
        <f>CHOOSE(1+MOD(startday+4-2,7),"S","M","T","W","T","F","S")</f>
        <v>W</v>
      </c>
      <c r="V17" s="37" t="str">
        <f>CHOOSE(1+MOD(startday+5-2,7),"S","M","T","W","T","F","S")</f>
        <v>T</v>
      </c>
      <c r="W17" s="37" t="str">
        <f>CHOOSE(1+MOD(startday+6-2,7),"S","M","T","W","T","F","S")</f>
        <v>F</v>
      </c>
      <c r="X17" s="15" t="str">
        <f>CHOOSE(1+MOD(startday+7-2,7),"S","M","T","W","T","F","S")</f>
        <v>S</v>
      </c>
      <c r="AA17" s="45"/>
    </row>
    <row r="18" spans="2:27" s="3" customFormat="1" ht="12" x14ac:dyDescent="0.2">
      <c r="B18" s="22" t="str">
        <f>IF(WEEKDAY(B16,1)=startday,B16,"")</f>
        <v/>
      </c>
      <c r="C18" s="18" t="str">
        <f>IF(B18="",IF(WEEKDAY(B16,1)=MOD(startday,7)+1,B16,""),B18+1)</f>
        <v/>
      </c>
      <c r="D18" s="18" t="str">
        <f>IF(C18="",IF(WEEKDAY(B16,1)=MOD(startday+1,7)+1,B16,""),C18+1)</f>
        <v/>
      </c>
      <c r="E18" s="18" t="str">
        <f>IF(D18="",IF(WEEKDAY(B16,1)=MOD(startday+2,7)+1,B16,""),D18+1)</f>
        <v/>
      </c>
      <c r="F18" s="18" t="str">
        <f>IF(E18="",IF(WEEKDAY(B16,1)=MOD(startday+3,7)+1,B16,""),E18+1)</f>
        <v/>
      </c>
      <c r="G18" s="18">
        <f>IF(F18="",IF(WEEKDAY(B16,1)=MOD(startday+4,7)+1,B16,""),F18+1)</f>
        <v>45170</v>
      </c>
      <c r="H18" s="23">
        <f>IF(G18="",IF(WEEKDAY(B16,1)=MOD(startday+5,7)+1,B16,""),G18+1)</f>
        <v>45171</v>
      </c>
      <c r="I18" s="19"/>
      <c r="J18" s="3" t="s">
        <v>29</v>
      </c>
      <c r="R18" s="22" t="str">
        <f>IF(WEEKDAY(R16,1)=startday,R16,"")</f>
        <v/>
      </c>
      <c r="S18" s="18" t="str">
        <f>IF(R18="",IF(WEEKDAY(R16,1)=MOD(startday,7)+1,R16,""),R18+1)</f>
        <v/>
      </c>
      <c r="T18" s="18" t="str">
        <f>IF(S18="",IF(WEEKDAY(R16,1)=MOD(startday+1,7)+1,R16,""),S18+1)</f>
        <v/>
      </c>
      <c r="U18" s="18" t="str">
        <f>IF(T18="",IF(WEEKDAY(R16,1)=MOD(startday+2,7)+1,R16,""),T18+1)</f>
        <v/>
      </c>
      <c r="V18" s="18" t="str">
        <f>IF(U18="",IF(WEEKDAY(R16,1)=MOD(startday+3,7)+1,R16,""),U18+1)</f>
        <v/>
      </c>
      <c r="W18" s="18">
        <f>IF(V18="",IF(WEEKDAY(R16,1)=MOD(startday+4,7)+1,R16,""),V18+1)</f>
        <v>45352</v>
      </c>
      <c r="X18" s="23">
        <f>IF(W18="",IF(WEEKDAY(R16,1)=MOD(startday+5,7)+1,R16,""),W18+1)</f>
        <v>45353</v>
      </c>
      <c r="AA18" s="45"/>
    </row>
    <row r="19" spans="2:27" s="3" customFormat="1" ht="12" x14ac:dyDescent="0.2">
      <c r="B19" s="22">
        <f>IF(H18="","",IF(MONTH(H18+1)&lt;&gt;MONTH(H18),"",H18+1))</f>
        <v>45172</v>
      </c>
      <c r="C19" s="51">
        <f t="shared" ref="C19:H23" si="3">IF(B19="","",IF(MONTH(B19+1)&lt;&gt;MONTH(B19),"",B19+1))</f>
        <v>45173</v>
      </c>
      <c r="D19" s="18">
        <f t="shared" si="3"/>
        <v>45174</v>
      </c>
      <c r="E19" s="18">
        <f t="shared" si="3"/>
        <v>45175</v>
      </c>
      <c r="F19" s="18">
        <f t="shared" si="3"/>
        <v>45176</v>
      </c>
      <c r="G19" s="18">
        <f t="shared" si="3"/>
        <v>45177</v>
      </c>
      <c r="H19" s="23">
        <f t="shared" si="3"/>
        <v>45178</v>
      </c>
      <c r="I19" s="19"/>
      <c r="J19" s="58" t="s">
        <v>33</v>
      </c>
      <c r="K19" s="58"/>
      <c r="L19" s="58"/>
      <c r="M19" s="58"/>
      <c r="N19" s="58"/>
      <c r="O19" s="58"/>
      <c r="P19" s="43"/>
      <c r="Q19" s="19"/>
      <c r="R19" s="22">
        <f>IF(X18="","",IF(MONTH(X18+1)&lt;&gt;MONTH(X18),"",X18+1))</f>
        <v>45354</v>
      </c>
      <c r="S19" s="51">
        <f t="shared" ref="S19:X23" si="4">IF(R19="","",IF(MONTH(R19+1)&lt;&gt;MONTH(R19),"",R19+1))</f>
        <v>45355</v>
      </c>
      <c r="T19" s="18">
        <f t="shared" si="4"/>
        <v>45356</v>
      </c>
      <c r="U19" s="18">
        <f t="shared" si="4"/>
        <v>45357</v>
      </c>
      <c r="V19" s="18">
        <f t="shared" si="4"/>
        <v>45358</v>
      </c>
      <c r="W19" s="18">
        <f t="shared" si="4"/>
        <v>45359</v>
      </c>
      <c r="X19" s="23">
        <f t="shared" si="4"/>
        <v>45360</v>
      </c>
      <c r="AA19" s="67" t="s">
        <v>12</v>
      </c>
    </row>
    <row r="20" spans="2:27" s="3" customFormat="1" ht="12" x14ac:dyDescent="0.2">
      <c r="B20" s="22">
        <f>IF(H19="","",IF(MONTH(H19+1)&lt;&gt;MONTH(H19),"",H19+1))</f>
        <v>45179</v>
      </c>
      <c r="C20" s="50">
        <f t="shared" si="3"/>
        <v>45180</v>
      </c>
      <c r="D20" s="18">
        <f t="shared" si="3"/>
        <v>45181</v>
      </c>
      <c r="E20" s="18">
        <f t="shared" si="3"/>
        <v>45182</v>
      </c>
      <c r="F20" s="18">
        <f t="shared" si="3"/>
        <v>45183</v>
      </c>
      <c r="G20" s="18">
        <f t="shared" si="3"/>
        <v>45184</v>
      </c>
      <c r="H20" s="23">
        <f t="shared" si="3"/>
        <v>45185</v>
      </c>
      <c r="I20" s="19"/>
      <c r="J20" s="3" t="s">
        <v>30</v>
      </c>
      <c r="K20" s="58"/>
      <c r="L20" s="58"/>
      <c r="M20" s="58"/>
      <c r="N20" s="58"/>
      <c r="O20" s="58"/>
      <c r="P20" s="43"/>
      <c r="Q20" s="19"/>
      <c r="R20" s="22">
        <f>IF(X19="","",IF(MONTH(X19+1)&lt;&gt;MONTH(X19),"",X19+1))</f>
        <v>45361</v>
      </c>
      <c r="S20" s="50">
        <f t="shared" si="4"/>
        <v>45362</v>
      </c>
      <c r="T20" s="18">
        <f t="shared" si="4"/>
        <v>45363</v>
      </c>
      <c r="U20" s="18">
        <f t="shared" si="4"/>
        <v>45364</v>
      </c>
      <c r="V20" s="18">
        <f t="shared" si="4"/>
        <v>45365</v>
      </c>
      <c r="W20" s="18">
        <f t="shared" si="4"/>
        <v>45366</v>
      </c>
      <c r="X20" s="23">
        <f t="shared" si="4"/>
        <v>45367</v>
      </c>
      <c r="AA20" s="67"/>
    </row>
    <row r="21" spans="2:27" s="3" customFormat="1" ht="12" x14ac:dyDescent="0.2">
      <c r="B21" s="22">
        <f>IF(H20="","",IF(MONTH(H20+1)&lt;&gt;MONTH(H20),"",H20+1))</f>
        <v>45186</v>
      </c>
      <c r="C21" s="51">
        <f t="shared" si="3"/>
        <v>45187</v>
      </c>
      <c r="D21" s="18">
        <f t="shared" si="3"/>
        <v>45188</v>
      </c>
      <c r="E21" s="18">
        <f t="shared" si="3"/>
        <v>45189</v>
      </c>
      <c r="F21" s="18">
        <f t="shared" si="3"/>
        <v>45190</v>
      </c>
      <c r="G21" s="18">
        <f t="shared" si="3"/>
        <v>45191</v>
      </c>
      <c r="H21" s="23">
        <f t="shared" si="3"/>
        <v>45192</v>
      </c>
      <c r="I21" s="19"/>
      <c r="J21" s="58" t="s">
        <v>46</v>
      </c>
      <c r="R21" s="22">
        <f>IF(X20="","",IF(MONTH(X20+1)&lt;&gt;MONTH(X20),"",X20+1))</f>
        <v>45368</v>
      </c>
      <c r="S21" s="51">
        <f t="shared" si="4"/>
        <v>45369</v>
      </c>
      <c r="T21" s="18">
        <f t="shared" si="4"/>
        <v>45370</v>
      </c>
      <c r="U21" s="18">
        <f t="shared" si="4"/>
        <v>45371</v>
      </c>
      <c r="V21" s="18">
        <f t="shared" si="4"/>
        <v>45372</v>
      </c>
      <c r="W21" s="18">
        <f t="shared" si="4"/>
        <v>45373</v>
      </c>
      <c r="X21" s="23">
        <f t="shared" si="4"/>
        <v>45374</v>
      </c>
      <c r="AA21" s="67"/>
    </row>
    <row r="22" spans="2:27" s="3" customFormat="1" ht="12" x14ac:dyDescent="0.2">
      <c r="B22" s="22">
        <f>IF(H21="","",IF(MONTH(H21+1)&lt;&gt;MONTH(H21),"",H21+1))</f>
        <v>45193</v>
      </c>
      <c r="C22" s="51">
        <f t="shared" si="3"/>
        <v>45194</v>
      </c>
      <c r="D22" s="18">
        <f t="shared" si="3"/>
        <v>45195</v>
      </c>
      <c r="E22" s="18">
        <f t="shared" si="3"/>
        <v>45196</v>
      </c>
      <c r="F22" s="18">
        <f t="shared" si="3"/>
        <v>45197</v>
      </c>
      <c r="G22" s="18">
        <f t="shared" si="3"/>
        <v>45198</v>
      </c>
      <c r="H22" s="23">
        <f t="shared" si="3"/>
        <v>45199</v>
      </c>
      <c r="I22" s="19"/>
      <c r="J22" s="58" t="s">
        <v>31</v>
      </c>
      <c r="R22" s="22">
        <f>IF(X21="","",IF(MONTH(X21+1)&lt;&gt;MONTH(X21),"",X21+1))</f>
        <v>45375</v>
      </c>
      <c r="S22" s="62">
        <f t="shared" si="4"/>
        <v>45376</v>
      </c>
      <c r="T22" s="18">
        <f t="shared" si="4"/>
        <v>45377</v>
      </c>
      <c r="U22" s="18">
        <f t="shared" si="4"/>
        <v>45378</v>
      </c>
      <c r="V22" s="18">
        <f t="shared" si="4"/>
        <v>45379</v>
      </c>
      <c r="W22" s="51">
        <f t="shared" si="4"/>
        <v>45380</v>
      </c>
      <c r="X22" s="23">
        <f t="shared" si="4"/>
        <v>45381</v>
      </c>
      <c r="AA22" s="67" t="s">
        <v>13</v>
      </c>
    </row>
    <row r="23" spans="2:27" s="3" customFormat="1" ht="12" x14ac:dyDescent="0.2">
      <c r="B23" s="22" t="str">
        <f>IF(H22="","",IF(MONTH(H22+1)&lt;&gt;MONTH(H22),"",H22+1))</f>
        <v/>
      </c>
      <c r="C23" s="18"/>
      <c r="D23" s="18" t="str">
        <f t="shared" si="3"/>
        <v/>
      </c>
      <c r="E23" s="18" t="str">
        <f t="shared" si="3"/>
        <v/>
      </c>
      <c r="F23" s="18" t="str">
        <f t="shared" si="3"/>
        <v/>
      </c>
      <c r="G23" s="18" t="str">
        <f t="shared" si="3"/>
        <v/>
      </c>
      <c r="H23" s="23"/>
      <c r="I23" s="19"/>
      <c r="J23" s="3" t="s">
        <v>32</v>
      </c>
      <c r="K23" s="58"/>
      <c r="L23" s="58"/>
      <c r="M23" s="58"/>
      <c r="N23" s="58"/>
      <c r="O23" s="58"/>
      <c r="P23" s="43"/>
      <c r="Q23" s="19"/>
      <c r="R23" s="22">
        <f>IF(X22="","",IF(MONTH(X22+1)&lt;&gt;MONTH(X22),"",X22+1))</f>
        <v>45382</v>
      </c>
      <c r="S23" s="18" t="str">
        <f t="shared" si="4"/>
        <v/>
      </c>
      <c r="T23" s="18" t="str">
        <f t="shared" si="4"/>
        <v/>
      </c>
      <c r="U23" s="18" t="str">
        <f t="shared" si="4"/>
        <v/>
      </c>
      <c r="V23" s="18" t="str">
        <f t="shared" si="4"/>
        <v/>
      </c>
      <c r="W23" s="18" t="str">
        <f t="shared" si="4"/>
        <v/>
      </c>
      <c r="X23" s="23"/>
      <c r="AA23" s="67"/>
    </row>
    <row r="24" spans="2:27" s="3" customFormat="1" ht="12" customHeight="1" x14ac:dyDescent="0.2">
      <c r="B24" s="63">
        <f>DATE(YEAR(B16+35),MONTH(B16+35),1)</f>
        <v>45200</v>
      </c>
      <c r="C24" s="64"/>
      <c r="D24" s="64"/>
      <c r="E24" s="64"/>
      <c r="F24" s="64"/>
      <c r="G24" s="64"/>
      <c r="H24" s="65"/>
      <c r="I24" s="19"/>
      <c r="J24" s="58" t="s">
        <v>34</v>
      </c>
      <c r="K24" s="58"/>
      <c r="L24" s="58"/>
      <c r="M24" s="58"/>
      <c r="N24" s="58"/>
      <c r="O24" s="58"/>
      <c r="P24" s="43"/>
      <c r="Q24" s="19"/>
      <c r="R24" s="63">
        <f>DATE(YEAR(R16+35),MONTH(R16+35),1)</f>
        <v>45383</v>
      </c>
      <c r="S24" s="64"/>
      <c r="T24" s="64"/>
      <c r="U24" s="64"/>
      <c r="V24" s="64"/>
      <c r="W24" s="64"/>
      <c r="X24" s="65"/>
      <c r="AA24" s="67"/>
    </row>
    <row r="25" spans="2:27" s="3" customFormat="1" ht="12" customHeight="1" x14ac:dyDescent="0.2">
      <c r="B25" s="14" t="str">
        <f>CHOOSE(1+MOD(startday+1-2,7),"S","M","T","W","T","F","S")</f>
        <v>S</v>
      </c>
      <c r="C25" s="37" t="str">
        <f>CHOOSE(1+MOD(startday+2-2,7),"S","M","T","W","T","F","S")</f>
        <v>M</v>
      </c>
      <c r="D25" s="37" t="str">
        <f>CHOOSE(1+MOD(startday+3-2,7),"S","M","T","W","T","F","S")</f>
        <v>T</v>
      </c>
      <c r="E25" s="37" t="str">
        <f>CHOOSE(1+MOD(startday+4-2,7),"S","M","T","W","T","F","S")</f>
        <v>W</v>
      </c>
      <c r="F25" s="37" t="str">
        <f>CHOOSE(1+MOD(startday+5-2,7),"S","M","T","W","T","F","S")</f>
        <v>T</v>
      </c>
      <c r="G25" s="37" t="str">
        <f>CHOOSE(1+MOD(startday+6-2,7),"S","M","T","W","T","F","S")</f>
        <v>F</v>
      </c>
      <c r="H25" s="15" t="str">
        <f>CHOOSE(1+MOD(startday+7-2,7),"S","M","T","W","T","F","S")</f>
        <v>S</v>
      </c>
      <c r="I25" s="19"/>
      <c r="J25" s="58" t="s">
        <v>47</v>
      </c>
      <c r="K25" s="58"/>
      <c r="L25" s="58"/>
      <c r="M25" s="58"/>
      <c r="N25" s="58"/>
      <c r="O25" s="58"/>
      <c r="P25" s="43"/>
      <c r="Q25" s="19"/>
      <c r="R25" s="14" t="str">
        <f>CHOOSE(1+MOD(startday+1-2,7),"S","M","T","W","T","F","S")</f>
        <v>S</v>
      </c>
      <c r="S25" s="37" t="str">
        <f>CHOOSE(1+MOD(startday+2-2,7),"S","M","T","W","T","F","S")</f>
        <v>M</v>
      </c>
      <c r="T25" s="37" t="str">
        <f>CHOOSE(1+MOD(startday+3-2,7),"S","M","T","W","T","F","S")</f>
        <v>T</v>
      </c>
      <c r="U25" s="37" t="str">
        <f>CHOOSE(1+MOD(startday+4-2,7),"S","M","T","W","T","F","S")</f>
        <v>W</v>
      </c>
      <c r="V25" s="37" t="str">
        <f>CHOOSE(1+MOD(startday+5-2,7),"S","M","T","W","T","F","S")</f>
        <v>T</v>
      </c>
      <c r="W25" s="37" t="str">
        <f>CHOOSE(1+MOD(startday+6-2,7),"S","M","T","W","T","F","S")</f>
        <v>F</v>
      </c>
      <c r="X25" s="15" t="str">
        <f>CHOOSE(1+MOD(startday+7-2,7),"S","M","T","W","T","F","S")</f>
        <v>S</v>
      </c>
      <c r="AA25" s="67"/>
    </row>
    <row r="26" spans="2:27" s="3" customFormat="1" ht="12" x14ac:dyDescent="0.2">
      <c r="B26" s="22"/>
      <c r="C26" s="18"/>
      <c r="D26" s="18"/>
      <c r="E26" s="18"/>
      <c r="F26" s="18"/>
      <c r="G26" s="18"/>
      <c r="H26" s="23"/>
      <c r="I26" s="19"/>
      <c r="J26" s="58" t="s">
        <v>35</v>
      </c>
      <c r="K26" s="58"/>
      <c r="L26" s="58"/>
      <c r="M26" s="58"/>
      <c r="N26" s="58"/>
      <c r="O26" s="58"/>
      <c r="P26" s="43"/>
      <c r="Q26" s="19"/>
      <c r="R26" s="22" t="str">
        <f>IF(WEEKDAY(R24,1)=startday,R24,"")</f>
        <v/>
      </c>
      <c r="S26" s="51">
        <f>IF(R26="",IF(WEEKDAY(R24,1)=MOD(startday,7)+1,R24,""),R26+1)</f>
        <v>45383</v>
      </c>
      <c r="T26" s="18">
        <f>IF(S26="",IF(WEEKDAY(R24,1)=MOD(startday+1,7)+1,R24,""),S26+1)</f>
        <v>45384</v>
      </c>
      <c r="U26" s="18">
        <f>IF(T26="",IF(WEEKDAY(R24,1)=MOD(startday+2,7)+1,R24,""),T26+1)</f>
        <v>45385</v>
      </c>
      <c r="V26" s="18">
        <f>IF(U26="",IF(WEEKDAY(R24,1)=MOD(startday+3,7)+1,R24,""),U26+1)</f>
        <v>45386</v>
      </c>
      <c r="W26" s="18">
        <f>IF(V26="",IF(WEEKDAY(R24,1)=MOD(startday+4,7)+1,R24,""),V26+1)</f>
        <v>45387</v>
      </c>
      <c r="X26" s="23">
        <f>IF(W26="",IF(WEEKDAY(R24,1)=MOD(startday+5,7)+1,R24,""),W26+1)</f>
        <v>45388</v>
      </c>
      <c r="AA26" s="67"/>
    </row>
    <row r="27" spans="2:27" s="3" customFormat="1" ht="12" x14ac:dyDescent="0.2">
      <c r="B27" s="22">
        <v>1</v>
      </c>
      <c r="C27" s="51">
        <f t="shared" ref="C27:H29" si="5">IF(B27="","",IF(MONTH(B27+1)&lt;&gt;MONTH(B27),"",B27+1))</f>
        <v>2</v>
      </c>
      <c r="D27" s="18">
        <f t="shared" si="5"/>
        <v>3</v>
      </c>
      <c r="E27" s="18">
        <f t="shared" si="5"/>
        <v>4</v>
      </c>
      <c r="F27" s="18">
        <f t="shared" si="5"/>
        <v>5</v>
      </c>
      <c r="G27" s="18">
        <f t="shared" si="5"/>
        <v>6</v>
      </c>
      <c r="H27" s="23">
        <f t="shared" si="5"/>
        <v>7</v>
      </c>
      <c r="I27" s="19"/>
      <c r="J27" s="58" t="s">
        <v>36</v>
      </c>
      <c r="R27" s="22">
        <f>IF(X26="","",IF(MONTH(X26+1)&lt;&gt;MONTH(X26),"",X26+1))</f>
        <v>45389</v>
      </c>
      <c r="S27" s="51">
        <f t="shared" ref="S27:X31" si="6">IF(R27="","",IF(MONTH(R27+1)&lt;&gt;MONTH(R27),"",R27+1))</f>
        <v>45390</v>
      </c>
      <c r="T27" s="18">
        <f t="shared" si="6"/>
        <v>45391</v>
      </c>
      <c r="U27" s="18">
        <f t="shared" si="6"/>
        <v>45392</v>
      </c>
      <c r="V27" s="18">
        <f t="shared" si="6"/>
        <v>45393</v>
      </c>
      <c r="W27" s="62">
        <f t="shared" si="6"/>
        <v>45394</v>
      </c>
      <c r="X27" s="23">
        <f t="shared" si="6"/>
        <v>45395</v>
      </c>
      <c r="AA27" s="45"/>
    </row>
    <row r="28" spans="2:27" s="3" customFormat="1" ht="12" x14ac:dyDescent="0.2">
      <c r="B28" s="22">
        <v>8</v>
      </c>
      <c r="C28" s="51">
        <v>9</v>
      </c>
      <c r="D28" s="18">
        <f t="shared" si="5"/>
        <v>10</v>
      </c>
      <c r="E28" s="18">
        <f t="shared" si="5"/>
        <v>11</v>
      </c>
      <c r="F28" s="18">
        <f t="shared" si="5"/>
        <v>12</v>
      </c>
      <c r="G28" s="18">
        <f t="shared" si="5"/>
        <v>13</v>
      </c>
      <c r="H28" s="23">
        <f t="shared" si="5"/>
        <v>14</v>
      </c>
      <c r="I28" s="19"/>
      <c r="J28" s="3" t="s">
        <v>37</v>
      </c>
      <c r="K28" s="58"/>
      <c r="L28" s="58"/>
      <c r="M28" s="58"/>
      <c r="N28" s="58"/>
      <c r="O28" s="58"/>
      <c r="P28" s="43"/>
      <c r="Q28" s="19"/>
      <c r="R28" s="22">
        <f>IF(X27="","",IF(MONTH(X27+1)&lt;&gt;MONTH(X27),"",X27+1))</f>
        <v>45396</v>
      </c>
      <c r="S28" s="51">
        <f t="shared" si="6"/>
        <v>45397</v>
      </c>
      <c r="T28" s="18">
        <f t="shared" si="6"/>
        <v>45398</v>
      </c>
      <c r="U28" s="18">
        <f t="shared" si="6"/>
        <v>45399</v>
      </c>
      <c r="V28" s="18">
        <f t="shared" si="6"/>
        <v>45400</v>
      </c>
      <c r="W28" s="18">
        <f t="shared" si="6"/>
        <v>45401</v>
      </c>
      <c r="X28" s="23">
        <f t="shared" si="6"/>
        <v>45402</v>
      </c>
      <c r="AA28" s="67" t="s">
        <v>14</v>
      </c>
    </row>
    <row r="29" spans="2:27" s="3" customFormat="1" ht="12" x14ac:dyDescent="0.2">
      <c r="B29" s="22">
        <v>15</v>
      </c>
      <c r="C29" s="51">
        <v>16</v>
      </c>
      <c r="D29" s="18">
        <v>17</v>
      </c>
      <c r="E29" s="18">
        <v>18</v>
      </c>
      <c r="F29" s="18">
        <f t="shared" si="5"/>
        <v>19</v>
      </c>
      <c r="G29" s="18">
        <f t="shared" si="5"/>
        <v>20</v>
      </c>
      <c r="H29" s="23">
        <f t="shared" si="5"/>
        <v>21</v>
      </c>
      <c r="I29" s="19"/>
      <c r="J29" s="58" t="s">
        <v>38</v>
      </c>
      <c r="P29" s="43"/>
      <c r="Q29" s="19"/>
      <c r="R29" s="22">
        <f>IF(X28="","",IF(MONTH(X28+1)&lt;&gt;MONTH(X28),"",X28+1))</f>
        <v>45403</v>
      </c>
      <c r="S29" s="51">
        <f t="shared" si="6"/>
        <v>45404</v>
      </c>
      <c r="T29" s="18">
        <f t="shared" si="6"/>
        <v>45405</v>
      </c>
      <c r="U29" s="18">
        <f t="shared" si="6"/>
        <v>45406</v>
      </c>
      <c r="V29" s="18">
        <f t="shared" si="6"/>
        <v>45407</v>
      </c>
      <c r="W29" s="18">
        <f t="shared" si="6"/>
        <v>45408</v>
      </c>
      <c r="X29" s="23">
        <f t="shared" si="6"/>
        <v>45409</v>
      </c>
      <c r="AA29" s="67"/>
    </row>
    <row r="30" spans="2:27" s="3" customFormat="1" ht="12" x14ac:dyDescent="0.2">
      <c r="B30" s="22">
        <v>22</v>
      </c>
      <c r="C30" s="50">
        <v>23</v>
      </c>
      <c r="D30" s="18">
        <v>24</v>
      </c>
      <c r="E30" s="18">
        <v>25</v>
      </c>
      <c r="F30" s="18">
        <f t="shared" ref="D30:G31" si="7">IF(E30="","",IF(MONTH(E30+1)&lt;&gt;MONTH(E30),"",E30+1))</f>
        <v>26</v>
      </c>
      <c r="G30" s="18">
        <v>27</v>
      </c>
      <c r="H30" s="23">
        <v>28</v>
      </c>
      <c r="I30" s="19"/>
      <c r="J30" s="3" t="s">
        <v>39</v>
      </c>
      <c r="K30" s="58"/>
      <c r="L30" s="58"/>
      <c r="M30" s="58"/>
      <c r="N30" s="58"/>
      <c r="O30" s="58"/>
      <c r="R30" s="22">
        <f>IF(X29="","",IF(MONTH(X29+1)&lt;&gt;MONTH(X29),"",X29+1))</f>
        <v>45410</v>
      </c>
      <c r="S30" s="51">
        <f t="shared" si="6"/>
        <v>45411</v>
      </c>
      <c r="T30" s="18">
        <f t="shared" si="6"/>
        <v>45412</v>
      </c>
      <c r="U30" s="18" t="str">
        <f t="shared" si="6"/>
        <v/>
      </c>
      <c r="V30" s="18" t="str">
        <f t="shared" si="6"/>
        <v/>
      </c>
      <c r="W30" s="18" t="str">
        <f t="shared" si="6"/>
        <v/>
      </c>
      <c r="X30" s="23" t="str">
        <f t="shared" si="6"/>
        <v/>
      </c>
      <c r="AA30" s="67"/>
    </row>
    <row r="31" spans="2:27" s="3" customFormat="1" ht="12" x14ac:dyDescent="0.2">
      <c r="B31" s="22">
        <v>29</v>
      </c>
      <c r="C31" s="51">
        <v>30</v>
      </c>
      <c r="D31" s="18">
        <f t="shared" si="7"/>
        <v>31</v>
      </c>
      <c r="E31" s="18" t="str">
        <f t="shared" si="7"/>
        <v/>
      </c>
      <c r="F31" s="18" t="str">
        <f t="shared" si="7"/>
        <v/>
      </c>
      <c r="G31" s="18" t="str">
        <f t="shared" si="7"/>
        <v/>
      </c>
      <c r="H31" s="23"/>
      <c r="I31" s="19"/>
      <c r="J31" s="58" t="s">
        <v>40</v>
      </c>
      <c r="R31" s="22" t="str">
        <f>IF(X30="","",IF(MONTH(X30+1)&lt;&gt;MONTH(X30),"",X30+1))</f>
        <v/>
      </c>
      <c r="S31" s="18" t="str">
        <f t="shared" si="6"/>
        <v/>
      </c>
      <c r="T31" s="18" t="str">
        <f t="shared" si="6"/>
        <v/>
      </c>
      <c r="U31" s="18" t="str">
        <f t="shared" si="6"/>
        <v/>
      </c>
      <c r="V31" s="18" t="str">
        <f t="shared" si="6"/>
        <v/>
      </c>
      <c r="W31" s="18" t="str">
        <f t="shared" si="6"/>
        <v/>
      </c>
      <c r="X31" s="23"/>
      <c r="AA31" s="67"/>
    </row>
    <row r="32" spans="2:27" s="3" customFormat="1" ht="12" x14ac:dyDescent="0.2">
      <c r="B32" s="63">
        <f>DATE(YEAR(B24+35),MONTH(B24+35),1)</f>
        <v>45231</v>
      </c>
      <c r="C32" s="64"/>
      <c r="D32" s="64"/>
      <c r="E32" s="64"/>
      <c r="F32" s="64"/>
      <c r="G32" s="64"/>
      <c r="H32" s="65"/>
      <c r="I32" s="19"/>
      <c r="J32" s="3" t="s">
        <v>41</v>
      </c>
      <c r="K32" s="58"/>
      <c r="L32" s="58"/>
      <c r="M32" s="58"/>
      <c r="P32" s="43"/>
      <c r="Q32" s="19"/>
      <c r="R32" s="63">
        <f>DATE(YEAR(R24+35),MONTH(R24+35),1)</f>
        <v>45413</v>
      </c>
      <c r="S32" s="64"/>
      <c r="T32" s="64"/>
      <c r="U32" s="64"/>
      <c r="V32" s="64"/>
      <c r="W32" s="64"/>
      <c r="X32" s="65"/>
      <c r="AA32" s="67"/>
    </row>
    <row r="33" spans="2:27" s="3" customFormat="1" ht="12" x14ac:dyDescent="0.2">
      <c r="B33" s="14" t="str">
        <f>CHOOSE(1+MOD(startday+1-2,7),"S","M","T","W","T","F","S")</f>
        <v>S</v>
      </c>
      <c r="C33" s="37" t="str">
        <f>CHOOSE(1+MOD(startday+2-2,7),"S","M","T","W","T","F","S")</f>
        <v>M</v>
      </c>
      <c r="D33" s="37" t="str">
        <f>CHOOSE(1+MOD(startday+3-2,7),"S","M","T","W","T","F","S")</f>
        <v>T</v>
      </c>
      <c r="E33" s="37" t="str">
        <f>CHOOSE(1+MOD(startday+4-2,7),"S","M","T","W","T","F","S")</f>
        <v>W</v>
      </c>
      <c r="F33" s="37" t="str">
        <f>CHOOSE(1+MOD(startday+5-2,7),"S","M","T","W","T","F","S")</f>
        <v>T</v>
      </c>
      <c r="G33" s="37" t="str">
        <f>CHOOSE(1+MOD(startday+6-2,7),"S","M","T","W","T","F","S")</f>
        <v>F</v>
      </c>
      <c r="H33" s="15" t="str">
        <f>CHOOSE(1+MOD(startday+7-2,7),"S","M","T","W","T","F","S")</f>
        <v>S</v>
      </c>
      <c r="I33" s="19"/>
      <c r="J33" s="58" t="s">
        <v>42</v>
      </c>
      <c r="K33" s="58"/>
      <c r="L33" s="58"/>
      <c r="M33" s="58"/>
      <c r="N33" s="58"/>
      <c r="O33" s="58"/>
      <c r="P33" s="43"/>
      <c r="Q33" s="19"/>
      <c r="R33" s="14" t="str">
        <f>CHOOSE(1+MOD(startday+1-2,7),"S","M","T","W","T","F","S")</f>
        <v>S</v>
      </c>
      <c r="S33" s="37" t="str">
        <f>CHOOSE(1+MOD(startday+2-2,7),"S","M","T","W","T","F","S")</f>
        <v>M</v>
      </c>
      <c r="T33" s="37" t="str">
        <f>CHOOSE(1+MOD(startday+3-2,7),"S","M","T","W","T","F","S")</f>
        <v>T</v>
      </c>
      <c r="U33" s="37" t="str">
        <f>CHOOSE(1+MOD(startday+4-2,7),"S","M","T","W","T","F","S")</f>
        <v>W</v>
      </c>
      <c r="V33" s="37" t="str">
        <f>CHOOSE(1+MOD(startday+5-2,7),"S","M","T","W","T","F","S")</f>
        <v>T</v>
      </c>
      <c r="W33" s="37" t="str">
        <f>CHOOSE(1+MOD(startday+6-2,7),"S","M","T","W","T","F","S")</f>
        <v>F</v>
      </c>
      <c r="X33" s="15" t="str">
        <f>CHOOSE(1+MOD(startday+7-2,7),"S","M","T","W","T","F","S")</f>
        <v>S</v>
      </c>
      <c r="AA33" s="67"/>
    </row>
    <row r="34" spans="2:27" s="3" customFormat="1" ht="12" x14ac:dyDescent="0.2">
      <c r="B34" s="22" t="str">
        <f>IF(WEEKDAY(B32,1)=startday,B32,"")</f>
        <v/>
      </c>
      <c r="C34" s="18" t="str">
        <f>IF(B34="",IF(WEEKDAY(B32,1)=MOD(startday,7)+1,B32,""),B34+1)</f>
        <v/>
      </c>
      <c r="D34" s="18"/>
      <c r="E34" s="18">
        <f>IF(D34="",IF(WEEKDAY(B32,1)=MOD(startday+2,7)+1,B32,""),D34+1)</f>
        <v>45231</v>
      </c>
      <c r="F34" s="18">
        <f>IF(E34="",IF(WEEKDAY(B32,1)=MOD(startday+3,7)+1,B32,""),E34+1)</f>
        <v>45232</v>
      </c>
      <c r="G34" s="18">
        <f>IF(F34="",IF(WEEKDAY(B32,1)=MOD(startday+4,7)+1,B32,""),F34+1)</f>
        <v>45233</v>
      </c>
      <c r="H34" s="23">
        <f>IF(G34="",IF(WEEKDAY(B32,1)=MOD(startday+5,7)+1,B32,""),G34+1)</f>
        <v>45234</v>
      </c>
      <c r="I34" s="19"/>
      <c r="J34" s="3" t="s">
        <v>45</v>
      </c>
      <c r="R34" s="22" t="str">
        <f>IF(WEEKDAY(R32,1)=startday,R32,"")</f>
        <v/>
      </c>
      <c r="S34" s="62" t="str">
        <f>IF(R34="",IF(WEEKDAY(R32,1)=MOD(startday,7)+1,R32,""),R34+1)</f>
        <v/>
      </c>
      <c r="T34" s="18" t="str">
        <f>IF(S34="",IF(WEEKDAY(R32,1)=MOD(startday+1,7)+1,R32,""),S34+1)</f>
        <v/>
      </c>
      <c r="U34" s="18">
        <f>IF(T34="",IF(WEEKDAY(R32,1)=MOD(startday+2,7)+1,R32,""),T34+1)</f>
        <v>45413</v>
      </c>
      <c r="V34" s="18">
        <f>IF(U34="",IF(WEEKDAY(R32,1)=MOD(startday+3,7)+1,R32,""),U34+1)</f>
        <v>45414</v>
      </c>
      <c r="W34" s="18">
        <f>IF(V34="",IF(WEEKDAY(R32,1)=MOD(startday+4,7)+1,R32,""),V34+1)</f>
        <v>45415</v>
      </c>
      <c r="X34" s="23">
        <f>IF(W34="",IF(WEEKDAY(R32,1)=MOD(startday+5,7)+1,R32,""),W34+1)</f>
        <v>45416</v>
      </c>
      <c r="AA34" s="48"/>
    </row>
    <row r="35" spans="2:27" s="3" customFormat="1" ht="12" customHeight="1" x14ac:dyDescent="0.2">
      <c r="B35" s="22">
        <f>IF(H34="","",IF(MONTH(H34+1)&lt;&gt;MONTH(H34),"",H34+1))</f>
        <v>45235</v>
      </c>
      <c r="C35" s="51">
        <f t="shared" ref="C35:H39" si="8">IF(B35="","",IF(MONTH(B35+1)&lt;&gt;MONTH(B35),"",B35+1))</f>
        <v>45236</v>
      </c>
      <c r="D35" s="18">
        <f t="shared" si="8"/>
        <v>45237</v>
      </c>
      <c r="E35" s="18">
        <f t="shared" si="8"/>
        <v>45238</v>
      </c>
      <c r="F35" s="18">
        <f t="shared" si="8"/>
        <v>45239</v>
      </c>
      <c r="G35" s="18">
        <f t="shared" si="8"/>
        <v>45240</v>
      </c>
      <c r="H35" s="23">
        <f t="shared" si="8"/>
        <v>45241</v>
      </c>
      <c r="I35" s="19"/>
      <c r="J35" s="58" t="s">
        <v>43</v>
      </c>
      <c r="K35" s="58"/>
      <c r="L35" s="58"/>
      <c r="M35" s="58"/>
      <c r="N35" s="58"/>
      <c r="O35" s="58"/>
      <c r="P35" s="43"/>
      <c r="Q35" s="19"/>
      <c r="R35" s="22">
        <f>IF(X34="","",IF(MONTH(X34+1)&lt;&gt;MONTH(X34),"",X34+1))</f>
        <v>45417</v>
      </c>
      <c r="S35" s="51">
        <f t="shared" ref="S35:X39" si="9">IF(R35="","",IF(MONTH(R35+1)&lt;&gt;MONTH(R35),"",R35+1))</f>
        <v>45418</v>
      </c>
      <c r="T35" s="18">
        <f t="shared" si="9"/>
        <v>45419</v>
      </c>
      <c r="U35" s="18">
        <f t="shared" si="9"/>
        <v>45420</v>
      </c>
      <c r="V35" s="18">
        <f t="shared" si="9"/>
        <v>45421</v>
      </c>
      <c r="W35" s="18">
        <f t="shared" si="9"/>
        <v>45422</v>
      </c>
      <c r="X35" s="23">
        <f t="shared" si="9"/>
        <v>45423</v>
      </c>
      <c r="AA35" s="45"/>
    </row>
    <row r="36" spans="2:27" s="3" customFormat="1" ht="12" x14ac:dyDescent="0.2">
      <c r="B36" s="22">
        <f>IF(H35="","",IF(MONTH(H35+1)&lt;&gt;MONTH(H35),"",H35+1))</f>
        <v>45242</v>
      </c>
      <c r="C36" s="51">
        <f t="shared" si="8"/>
        <v>45243</v>
      </c>
      <c r="D36" s="18">
        <f t="shared" si="8"/>
        <v>45244</v>
      </c>
      <c r="E36" s="18">
        <f t="shared" si="8"/>
        <v>45245</v>
      </c>
      <c r="F36" s="18">
        <f t="shared" si="8"/>
        <v>45246</v>
      </c>
      <c r="G36" s="18">
        <f t="shared" si="8"/>
        <v>45247</v>
      </c>
      <c r="H36" s="23">
        <f t="shared" si="8"/>
        <v>45248</v>
      </c>
      <c r="I36" s="19"/>
      <c r="J36" s="58" t="s">
        <v>50</v>
      </c>
      <c r="K36" s="58"/>
      <c r="L36" s="58"/>
      <c r="M36" s="58"/>
      <c r="N36" s="58"/>
      <c r="O36" s="58"/>
      <c r="P36" s="42"/>
      <c r="Q36" s="19"/>
      <c r="R36" s="22">
        <f>IF(X35="","",IF(MONTH(X35+1)&lt;&gt;MONTH(X35),"",X35+1))</f>
        <v>45424</v>
      </c>
      <c r="S36" s="18">
        <f t="shared" si="9"/>
        <v>45425</v>
      </c>
      <c r="T36" s="18">
        <f t="shared" si="9"/>
        <v>45426</v>
      </c>
      <c r="U36" s="18">
        <f t="shared" si="9"/>
        <v>45427</v>
      </c>
      <c r="V36" s="61"/>
      <c r="W36" s="50">
        <v>17</v>
      </c>
      <c r="X36" s="23">
        <f t="shared" si="9"/>
        <v>18</v>
      </c>
      <c r="AA36" s="48"/>
    </row>
    <row r="37" spans="2:27" s="3" customFormat="1" ht="12" x14ac:dyDescent="0.2">
      <c r="B37" s="22">
        <f>IF(H36="","",IF(MONTH(H36+1)&lt;&gt;MONTH(H36),"",H36+1))</f>
        <v>45249</v>
      </c>
      <c r="C37" s="18">
        <f t="shared" si="8"/>
        <v>45250</v>
      </c>
      <c r="D37" s="18">
        <f t="shared" si="8"/>
        <v>45251</v>
      </c>
      <c r="E37" s="51">
        <f t="shared" si="8"/>
        <v>45252</v>
      </c>
      <c r="F37" s="51">
        <f t="shared" si="8"/>
        <v>45253</v>
      </c>
      <c r="G37" s="51">
        <f t="shared" si="8"/>
        <v>45254</v>
      </c>
      <c r="H37" s="23">
        <f t="shared" si="8"/>
        <v>45255</v>
      </c>
      <c r="I37" s="19"/>
      <c r="J37" s="58" t="s">
        <v>51</v>
      </c>
      <c r="N37" s="42"/>
      <c r="O37" s="42"/>
      <c r="P37" s="42"/>
      <c r="Q37" s="19"/>
      <c r="R37" s="22">
        <f>IF(X36="","",IF(MONTH(X36+1)&lt;&gt;MONTH(X36),"",X36+1))</f>
        <v>19</v>
      </c>
      <c r="S37" s="62">
        <f t="shared" si="9"/>
        <v>20</v>
      </c>
      <c r="T37" s="18">
        <f t="shared" si="9"/>
        <v>21</v>
      </c>
      <c r="U37" s="18">
        <f t="shared" si="9"/>
        <v>22</v>
      </c>
      <c r="V37" s="18">
        <f t="shared" si="9"/>
        <v>23</v>
      </c>
      <c r="W37" s="18">
        <f t="shared" si="9"/>
        <v>24</v>
      </c>
      <c r="X37" s="23">
        <f t="shared" si="9"/>
        <v>25</v>
      </c>
      <c r="AA37" s="75" t="s">
        <v>9</v>
      </c>
    </row>
    <row r="38" spans="2:27" s="3" customFormat="1" ht="12" x14ac:dyDescent="0.2">
      <c r="B38" s="22">
        <f>IF(H37="","",IF(MONTH(H37+1)&lt;&gt;MONTH(H37),"",H37+1))</f>
        <v>45256</v>
      </c>
      <c r="C38" s="51">
        <f t="shared" si="8"/>
        <v>45257</v>
      </c>
      <c r="D38" s="18">
        <f t="shared" si="8"/>
        <v>45258</v>
      </c>
      <c r="E38" s="18">
        <f t="shared" si="8"/>
        <v>45259</v>
      </c>
      <c r="F38" s="18">
        <f t="shared" si="8"/>
        <v>45260</v>
      </c>
      <c r="G38" s="18" t="str">
        <f t="shared" si="8"/>
        <v/>
      </c>
      <c r="H38" s="23" t="str">
        <f t="shared" si="8"/>
        <v/>
      </c>
      <c r="I38" s="19"/>
      <c r="J38" s="58" t="s">
        <v>44</v>
      </c>
      <c r="K38" s="58"/>
      <c r="L38" s="58"/>
      <c r="M38" s="58"/>
      <c r="N38" s="58"/>
      <c r="O38" s="42"/>
      <c r="P38" s="42"/>
      <c r="Q38" s="19"/>
      <c r="R38" s="22">
        <f>IF(X37="","",IF(MONTH(X37+1)&lt;&gt;MONTH(X37),"",X37+1))</f>
        <v>26</v>
      </c>
      <c r="S38" s="18">
        <f t="shared" si="9"/>
        <v>27</v>
      </c>
      <c r="T38" s="18">
        <f t="shared" si="9"/>
        <v>28</v>
      </c>
      <c r="U38" s="18">
        <f t="shared" si="9"/>
        <v>29</v>
      </c>
      <c r="V38" s="18">
        <f t="shared" si="9"/>
        <v>30</v>
      </c>
      <c r="W38" s="18">
        <f t="shared" si="9"/>
        <v>31</v>
      </c>
      <c r="X38" s="23"/>
      <c r="AA38" s="75"/>
    </row>
    <row r="39" spans="2:27" s="3" customFormat="1" ht="12" x14ac:dyDescent="0.2">
      <c r="B39" s="22" t="str">
        <f>IF(H38="","",IF(MONTH(H38+1)&lt;&gt;MONTH(H38),"",H38+1))</f>
        <v/>
      </c>
      <c r="C39" s="18" t="str">
        <f t="shared" si="8"/>
        <v/>
      </c>
      <c r="D39" s="18" t="str">
        <f t="shared" si="8"/>
        <v/>
      </c>
      <c r="E39" s="18" t="str">
        <f t="shared" si="8"/>
        <v/>
      </c>
      <c r="F39" s="18" t="str">
        <f t="shared" si="8"/>
        <v/>
      </c>
      <c r="G39" s="18" t="str">
        <f t="shared" si="8"/>
        <v/>
      </c>
      <c r="H39" s="23"/>
      <c r="I39" s="19"/>
      <c r="R39" s="52"/>
      <c r="S39" s="51"/>
      <c r="T39" s="51"/>
      <c r="U39" s="51" t="str">
        <f t="shared" si="9"/>
        <v/>
      </c>
      <c r="V39" s="51"/>
      <c r="W39" s="51"/>
      <c r="X39" s="53"/>
      <c r="AA39" s="48"/>
    </row>
    <row r="40" spans="2:27" s="3" customFormat="1" ht="12" x14ac:dyDescent="0.2">
      <c r="B40" s="63">
        <f>DATE(YEAR(B32+35),MONTH(B32+35),1)</f>
        <v>45261</v>
      </c>
      <c r="C40" s="64"/>
      <c r="D40" s="64"/>
      <c r="E40" s="64"/>
      <c r="F40" s="64"/>
      <c r="G40" s="64"/>
      <c r="H40" s="65"/>
      <c r="I40" s="19"/>
      <c r="J40" s="42"/>
      <c r="K40" s="42"/>
      <c r="L40" s="42"/>
      <c r="M40" s="42"/>
      <c r="N40" s="42"/>
      <c r="O40" s="42"/>
      <c r="P40" s="42"/>
      <c r="Q40" s="19"/>
      <c r="R40" s="63">
        <f>DATE(YEAR(R32+35),MONTH(R32+35),1)</f>
        <v>45444</v>
      </c>
      <c r="S40" s="64"/>
      <c r="T40" s="64"/>
      <c r="U40" s="64"/>
      <c r="V40" s="64"/>
      <c r="W40" s="64"/>
      <c r="X40" s="65"/>
      <c r="AA40" s="47"/>
    </row>
    <row r="41" spans="2:27" s="3" customFormat="1" ht="12" x14ac:dyDescent="0.2">
      <c r="B41" s="14" t="str">
        <f>CHOOSE(1+MOD(startday+1-2,7),"S","M","T","W","T","F","S")</f>
        <v>S</v>
      </c>
      <c r="C41" s="37" t="str">
        <f>CHOOSE(1+MOD(startday+2-2,7),"S","M","T","W","T","F","S")</f>
        <v>M</v>
      </c>
      <c r="D41" s="37" t="str">
        <f>CHOOSE(1+MOD(startday+3-2,7),"S","M","T","W","T","F","S")</f>
        <v>T</v>
      </c>
      <c r="E41" s="37" t="str">
        <f>CHOOSE(1+MOD(startday+4-2,7),"S","M","T","W","T","F","S")</f>
        <v>W</v>
      </c>
      <c r="F41" s="37" t="str">
        <f>CHOOSE(1+MOD(startday+5-2,7),"S","M","T","W","T","F","S")</f>
        <v>T</v>
      </c>
      <c r="G41" s="37" t="str">
        <f>CHOOSE(1+MOD(startday+6-2,7),"S","M","T","W","T","F","S")</f>
        <v>F</v>
      </c>
      <c r="H41" s="15" t="str">
        <f>CHOOSE(1+MOD(startday+7-2,7),"S","M","T","W","T","F","S")</f>
        <v>S</v>
      </c>
      <c r="I41" s="19"/>
      <c r="J41" s="20"/>
      <c r="K41" s="20"/>
      <c r="L41" s="20"/>
      <c r="M41" s="20"/>
      <c r="N41" s="20"/>
      <c r="O41" s="20"/>
      <c r="P41" s="20"/>
      <c r="Q41" s="19"/>
      <c r="R41" s="14" t="str">
        <f>CHOOSE(1+MOD(startday+1-2,7),"S","M","T","W","T","F","S")</f>
        <v>S</v>
      </c>
      <c r="S41" s="37" t="str">
        <f>CHOOSE(1+MOD(startday+2-2,7),"S","M","T","W","T","F","S")</f>
        <v>M</v>
      </c>
      <c r="T41" s="37" t="str">
        <f>CHOOSE(1+MOD(startday+3-2,7),"S","M","T","W","T","F","S")</f>
        <v>T</v>
      </c>
      <c r="U41" s="37" t="str">
        <f>CHOOSE(1+MOD(startday+4-2,7),"S","M","T","W","T","F","S")</f>
        <v>W</v>
      </c>
      <c r="V41" s="37" t="str">
        <f>CHOOSE(1+MOD(startday+5-2,7),"S","M","T","W","T","F","S")</f>
        <v>T</v>
      </c>
      <c r="W41" s="37" t="str">
        <f>CHOOSE(1+MOD(startday+6-2,7),"S","M","T","W","T","F","S")</f>
        <v>F</v>
      </c>
      <c r="X41" s="15" t="str">
        <f>CHOOSE(1+MOD(startday+7-2,7),"S","M","T","W","T","F","S")</f>
        <v>S</v>
      </c>
      <c r="AA41" s="47"/>
    </row>
    <row r="42" spans="2:27" s="3" customFormat="1" ht="12" customHeight="1" x14ac:dyDescent="0.2">
      <c r="B42" s="22" t="str">
        <f>IF(WEEKDAY(B40,1)=startday,B40,"")</f>
        <v/>
      </c>
      <c r="C42" s="18" t="str">
        <f>IF(B42="",IF(WEEKDAY(B40,1)=MOD(startday,7)+1,B40,""),B42+1)</f>
        <v/>
      </c>
      <c r="D42" s="18" t="str">
        <f>IF(C42="",IF(WEEKDAY(B40,1)=MOD(startday+1,7)+1,B40,""),C42+1)</f>
        <v/>
      </c>
      <c r="E42" s="18" t="str">
        <f>IF(D42="",IF(WEEKDAY(B40,1)=MOD(startday+2,7)+1,B40,""),D42+1)</f>
        <v/>
      </c>
      <c r="F42" s="18" t="str">
        <f>IF(E42="",IF(WEEKDAY(B40,1)=MOD(startday+3,7)+1,B40,""),E42+1)</f>
        <v/>
      </c>
      <c r="G42" s="18">
        <f>IF(F42="",IF(WEEKDAY(B40,1)=MOD(startday+4,7)+1,B40,""),F42+1)</f>
        <v>45261</v>
      </c>
      <c r="H42" s="23">
        <f>IF(G42="",IF(WEEKDAY(B40,1)=MOD(startday+5,7)+1,B40,""),G42+1)</f>
        <v>45262</v>
      </c>
      <c r="I42" s="19"/>
      <c r="J42" s="59"/>
      <c r="K42" s="59"/>
      <c r="L42" s="59"/>
      <c r="M42" s="59"/>
      <c r="N42" s="59"/>
      <c r="O42" s="59"/>
      <c r="P42" s="59"/>
      <c r="Q42" s="19"/>
      <c r="R42" s="22" t="str">
        <f>IF(WEEKDAY(R40,1)=startday,R40,"")</f>
        <v/>
      </c>
      <c r="S42" s="18" t="str">
        <f>IF(R42="",IF(WEEKDAY(R40,1)=MOD(startday,7)+1,R40,""),R42+1)</f>
        <v/>
      </c>
      <c r="T42" s="18" t="str">
        <f>IF(S42="",IF(WEEKDAY(R40,1)=MOD(startday+1,7)+1,R40,""),S42+1)</f>
        <v/>
      </c>
      <c r="U42" s="18" t="str">
        <f>IF(T42="",IF(WEEKDAY(R40,1)=MOD(startday+2,7)+1,R40,""),T42+1)</f>
        <v/>
      </c>
      <c r="V42" s="18" t="str">
        <f>IF(U42="",IF(WEEKDAY(R40,1)=MOD(startday+3,7)+1,R40,""),U42+1)</f>
        <v/>
      </c>
      <c r="W42" s="18" t="str">
        <f>IF(V42="",IF(WEEKDAY(R40,1)=MOD(startday+4,7)+1,R40,""),V42+1)</f>
        <v/>
      </c>
      <c r="X42" s="23">
        <f>IF(W42="",IF(WEEKDAY(R40,1)=MOD(startday+5,7)+1,R40,""),W42+1)</f>
        <v>45444</v>
      </c>
      <c r="AA42" s="45"/>
    </row>
    <row r="43" spans="2:27" s="3" customFormat="1" ht="12" x14ac:dyDescent="0.2">
      <c r="B43" s="22">
        <f>IF(H42="","",IF(MONTH(H42+1)&lt;&gt;MONTH(H42),"",H42+1))</f>
        <v>45263</v>
      </c>
      <c r="C43" s="51">
        <f t="shared" ref="C43:H47" si="10">IF(B43="","",IF(MONTH(B43+1)&lt;&gt;MONTH(B43),"",B43+1))</f>
        <v>45264</v>
      </c>
      <c r="D43" s="18">
        <f t="shared" si="10"/>
        <v>45265</v>
      </c>
      <c r="E43" s="18">
        <f t="shared" si="10"/>
        <v>45266</v>
      </c>
      <c r="F43" s="18">
        <f t="shared" si="10"/>
        <v>45267</v>
      </c>
      <c r="G43" s="18">
        <f t="shared" si="10"/>
        <v>45268</v>
      </c>
      <c r="H43" s="23">
        <f t="shared" si="10"/>
        <v>45269</v>
      </c>
      <c r="I43" s="19"/>
      <c r="J43" s="39" t="s">
        <v>52</v>
      </c>
      <c r="K43" s="39"/>
      <c r="L43" s="39"/>
      <c r="M43" s="39"/>
      <c r="N43" s="39"/>
      <c r="O43" s="39"/>
      <c r="P43" s="40"/>
      <c r="Q43" s="20"/>
      <c r="R43" s="22">
        <f>IF(X42="","",IF(MONTH(X42+1)&lt;&gt;MONTH(X42),"",X42+1))</f>
        <v>45445</v>
      </c>
      <c r="S43" s="18">
        <f t="shared" ref="S43:X47" si="11">IF(R43="","",IF(MONTH(R43+1)&lt;&gt;MONTH(R43),"",R43+1))</f>
        <v>45446</v>
      </c>
      <c r="T43" s="18">
        <f t="shared" si="11"/>
        <v>45447</v>
      </c>
      <c r="U43" s="18">
        <f t="shared" si="11"/>
        <v>45448</v>
      </c>
      <c r="V43" s="18">
        <f t="shared" si="11"/>
        <v>45449</v>
      </c>
      <c r="W43" s="18">
        <f t="shared" si="11"/>
        <v>45450</v>
      </c>
      <c r="X43" s="23">
        <f t="shared" si="11"/>
        <v>45451</v>
      </c>
      <c r="AA43" s="45"/>
    </row>
    <row r="44" spans="2:27" s="3" customFormat="1" ht="12" x14ac:dyDescent="0.2">
      <c r="B44" s="22">
        <f>IF(H43="","",IF(MONTH(H43+1)&lt;&gt;MONTH(H43),"",H43+1))</f>
        <v>45270</v>
      </c>
      <c r="C44" s="50">
        <f t="shared" si="10"/>
        <v>45271</v>
      </c>
      <c r="D44" s="18">
        <f t="shared" si="10"/>
        <v>45272</v>
      </c>
      <c r="E44" s="18">
        <f t="shared" si="10"/>
        <v>45273</v>
      </c>
      <c r="F44" s="18">
        <f t="shared" si="10"/>
        <v>45274</v>
      </c>
      <c r="G44" s="18">
        <f t="shared" si="10"/>
        <v>45275</v>
      </c>
      <c r="H44" s="23">
        <f t="shared" si="10"/>
        <v>45276</v>
      </c>
      <c r="I44" s="19"/>
      <c r="J44" s="42" t="s">
        <v>53</v>
      </c>
      <c r="K44" s="42"/>
      <c r="L44" s="42"/>
      <c r="M44" s="42"/>
      <c r="N44" s="42"/>
      <c r="O44" s="42"/>
      <c r="P44" s="43"/>
      <c r="Q44" s="20"/>
      <c r="R44" s="22">
        <f>IF(X43="","",IF(MONTH(X43+1)&lt;&gt;MONTH(X43),"",X43+1))</f>
        <v>45452</v>
      </c>
      <c r="S44" s="18">
        <f t="shared" si="11"/>
        <v>45453</v>
      </c>
      <c r="T44" s="18">
        <f t="shared" si="11"/>
        <v>45454</v>
      </c>
      <c r="U44" s="18">
        <f t="shared" si="11"/>
        <v>45455</v>
      </c>
      <c r="V44" s="18">
        <f t="shared" si="11"/>
        <v>45456</v>
      </c>
      <c r="W44" s="18">
        <f t="shared" si="11"/>
        <v>45457</v>
      </c>
      <c r="X44" s="23">
        <f t="shared" si="11"/>
        <v>45458</v>
      </c>
      <c r="AA44" s="45"/>
    </row>
    <row r="45" spans="2:27" s="3" customFormat="1" ht="12" x14ac:dyDescent="0.2">
      <c r="B45" s="22">
        <f>IF(H44="","",IF(MONTH(H44+1)&lt;&gt;MONTH(H44),"",H44+1))</f>
        <v>45277</v>
      </c>
      <c r="C45" s="18">
        <f t="shared" si="10"/>
        <v>45278</v>
      </c>
      <c r="D45" s="18">
        <f t="shared" si="10"/>
        <v>45279</v>
      </c>
      <c r="E45" s="61"/>
      <c r="F45" s="51">
        <v>21</v>
      </c>
      <c r="G45" s="51">
        <f t="shared" si="10"/>
        <v>22</v>
      </c>
      <c r="H45" s="23">
        <f t="shared" si="10"/>
        <v>23</v>
      </c>
      <c r="I45" s="19"/>
      <c r="J45" s="36" t="s">
        <v>54</v>
      </c>
      <c r="K45" s="42"/>
      <c r="L45" s="42"/>
      <c r="M45" s="42"/>
      <c r="N45" s="42"/>
      <c r="O45" s="42"/>
      <c r="P45" s="43"/>
      <c r="Q45" s="20"/>
      <c r="R45" s="22">
        <f>IF(X44="","",IF(MONTH(X44+1)&lt;&gt;MONTH(X44),"",X44+1))</f>
        <v>45459</v>
      </c>
      <c r="S45" s="18">
        <f t="shared" si="11"/>
        <v>45460</v>
      </c>
      <c r="T45" s="18">
        <f t="shared" si="11"/>
        <v>45461</v>
      </c>
      <c r="U45" s="18">
        <f t="shared" si="11"/>
        <v>45462</v>
      </c>
      <c r="V45" s="18">
        <f t="shared" si="11"/>
        <v>45463</v>
      </c>
      <c r="W45" s="18">
        <f t="shared" si="11"/>
        <v>45464</v>
      </c>
      <c r="X45" s="23">
        <f t="shared" si="11"/>
        <v>45465</v>
      </c>
      <c r="AA45" s="45"/>
    </row>
    <row r="46" spans="2:27" s="3" customFormat="1" ht="12" x14ac:dyDescent="0.2">
      <c r="B46" s="22">
        <f>IF(H45="","",IF(MONTH(H45+1)&lt;&gt;MONTH(H45),"",H45+1))</f>
        <v>24</v>
      </c>
      <c r="C46" s="51">
        <f t="shared" si="10"/>
        <v>25</v>
      </c>
      <c r="D46" s="51">
        <f t="shared" si="10"/>
        <v>26</v>
      </c>
      <c r="E46" s="51">
        <f t="shared" si="10"/>
        <v>27</v>
      </c>
      <c r="F46" s="51">
        <f t="shared" si="10"/>
        <v>28</v>
      </c>
      <c r="G46" s="51">
        <f t="shared" si="10"/>
        <v>29</v>
      </c>
      <c r="H46" s="23">
        <f t="shared" si="10"/>
        <v>30</v>
      </c>
      <c r="I46" s="19"/>
      <c r="J46" s="42"/>
      <c r="K46" s="36"/>
      <c r="L46" s="36"/>
      <c r="M46" s="36"/>
      <c r="N46" s="36"/>
      <c r="O46" s="42"/>
      <c r="P46" s="43"/>
      <c r="Q46" s="20"/>
      <c r="R46" s="22">
        <f>IF(X45="","",IF(MONTH(X45+1)&lt;&gt;MONTH(X45),"",X45+1))</f>
        <v>45466</v>
      </c>
      <c r="S46" s="18">
        <f t="shared" si="11"/>
        <v>45467</v>
      </c>
      <c r="T46" s="18">
        <f t="shared" si="11"/>
        <v>45468</v>
      </c>
      <c r="U46" s="18">
        <f t="shared" si="11"/>
        <v>45469</v>
      </c>
      <c r="V46" s="18">
        <f t="shared" si="11"/>
        <v>45470</v>
      </c>
      <c r="W46" s="18">
        <f t="shared" si="11"/>
        <v>45471</v>
      </c>
      <c r="X46" s="23">
        <f t="shared" si="11"/>
        <v>45472</v>
      </c>
      <c r="AA46" s="45"/>
    </row>
    <row r="47" spans="2:27" s="3" customFormat="1" ht="12" x14ac:dyDescent="0.2">
      <c r="B47" s="22">
        <f>IF(H46="","",IF(MONTH(H46+1)&lt;&gt;MONTH(H46),"",H46+1))</f>
        <v>31</v>
      </c>
      <c r="C47" s="18" t="str">
        <f t="shared" si="10"/>
        <v/>
      </c>
      <c r="D47" s="18" t="str">
        <f t="shared" si="10"/>
        <v/>
      </c>
      <c r="E47" s="18" t="str">
        <f t="shared" si="10"/>
        <v/>
      </c>
      <c r="F47" s="18" t="str">
        <f t="shared" si="10"/>
        <v/>
      </c>
      <c r="G47" s="18" t="str">
        <f t="shared" si="10"/>
        <v/>
      </c>
      <c r="H47" s="23"/>
      <c r="I47" s="19"/>
      <c r="J47" s="36"/>
      <c r="K47" s="42"/>
      <c r="L47" s="42"/>
      <c r="M47" s="42"/>
      <c r="N47" s="42"/>
      <c r="O47" s="42"/>
      <c r="P47" s="43"/>
      <c r="Q47" s="20"/>
      <c r="R47" s="22">
        <f>IF(X46="","",IF(MONTH(X46+1)&lt;&gt;MONTH(X46),"",X46+1))</f>
        <v>45473</v>
      </c>
      <c r="S47" s="18" t="str">
        <f t="shared" si="11"/>
        <v/>
      </c>
      <c r="T47" s="18" t="str">
        <f t="shared" si="11"/>
        <v/>
      </c>
      <c r="U47" s="18" t="str">
        <f t="shared" si="11"/>
        <v/>
      </c>
      <c r="V47" s="18" t="str">
        <f t="shared" si="11"/>
        <v/>
      </c>
      <c r="W47" s="18" t="str">
        <f t="shared" si="11"/>
        <v/>
      </c>
      <c r="X47" s="23" t="str">
        <f t="shared" si="11"/>
        <v/>
      </c>
      <c r="AA47" s="45"/>
    </row>
    <row r="48" spans="2:27" s="3" customFormat="1" ht="12" x14ac:dyDescent="0.2">
      <c r="B48" s="63">
        <f>DATE(YEAR(B40+35),MONTH(B40+35),1)</f>
        <v>45292</v>
      </c>
      <c r="C48" s="64"/>
      <c r="D48" s="64"/>
      <c r="E48" s="64"/>
      <c r="F48" s="64"/>
      <c r="G48" s="64"/>
      <c r="H48" s="65"/>
      <c r="I48" s="19"/>
      <c r="J48" s="42"/>
      <c r="K48" s="42"/>
      <c r="L48" s="42"/>
      <c r="M48" s="42"/>
      <c r="N48" s="42"/>
      <c r="O48" s="42"/>
      <c r="P48" s="43"/>
      <c r="Q48" s="20"/>
      <c r="R48" s="63">
        <f>DATE(YEAR(R40+35),MONTH(R40+35),1)</f>
        <v>45474</v>
      </c>
      <c r="S48" s="64"/>
      <c r="T48" s="64"/>
      <c r="U48" s="64"/>
      <c r="V48" s="64"/>
      <c r="W48" s="64"/>
      <c r="X48" s="65"/>
      <c r="AA48" s="45"/>
    </row>
    <row r="49" spans="2:27" s="3" customFormat="1" ht="12" x14ac:dyDescent="0.2">
      <c r="B49" s="14" t="str">
        <f>CHOOSE(1+MOD(startday+1-2,7),"S","M","T","W","T","F","S")</f>
        <v>S</v>
      </c>
      <c r="C49" s="37" t="str">
        <f>CHOOSE(1+MOD(startday+2-2,7),"S","M","T","W","T","F","S")</f>
        <v>M</v>
      </c>
      <c r="D49" s="37" t="str">
        <f>CHOOSE(1+MOD(startday+3-2,7),"S","M","T","W","T","F","S")</f>
        <v>T</v>
      </c>
      <c r="E49" s="37" t="str">
        <f>CHOOSE(1+MOD(startday+4-2,7),"S","M","T","W","T","F","S")</f>
        <v>W</v>
      </c>
      <c r="F49" s="37" t="str">
        <f>CHOOSE(1+MOD(startday+5-2,7),"S","M","T","W","T","F","S")</f>
        <v>T</v>
      </c>
      <c r="G49" s="37" t="str">
        <f>CHOOSE(1+MOD(startday+6-2,7),"S","M","T","W","T","F","S")</f>
        <v>F</v>
      </c>
      <c r="H49" s="15" t="str">
        <f>CHOOSE(1+MOD(startday+7-2,7),"S","M","T","W","T","F","S")</f>
        <v>S</v>
      </c>
      <c r="I49" s="19"/>
      <c r="J49" s="41"/>
      <c r="K49" s="42"/>
      <c r="L49" s="42"/>
      <c r="M49" s="42"/>
      <c r="N49" s="42"/>
      <c r="O49" s="42"/>
      <c r="P49" s="43"/>
      <c r="Q49" s="20"/>
      <c r="R49" s="14" t="str">
        <f>CHOOSE(1+MOD(startday+1-2,7),"S","M","T","W","T","F","S")</f>
        <v>S</v>
      </c>
      <c r="S49" s="37" t="str">
        <f>CHOOSE(1+MOD(startday+2-2,7),"S","M","T","W","T","F","S")</f>
        <v>M</v>
      </c>
      <c r="T49" s="37" t="str">
        <f>CHOOSE(1+MOD(startday+3-2,7),"S","M","T","W","T","F","S")</f>
        <v>T</v>
      </c>
      <c r="U49" s="37" t="str">
        <f>CHOOSE(1+MOD(startday+4-2,7),"S","M","T","W","T","F","S")</f>
        <v>W</v>
      </c>
      <c r="V49" s="37" t="str">
        <f>CHOOSE(1+MOD(startday+5-2,7),"S","M","T","W","T","F","S")</f>
        <v>T</v>
      </c>
      <c r="W49" s="37" t="str">
        <f>CHOOSE(1+MOD(startday+6-2,7),"S","M","T","W","T","F","S")</f>
        <v>F</v>
      </c>
      <c r="X49" s="15" t="str">
        <f>CHOOSE(1+MOD(startday+7-2,7),"S","M","T","W","T","F","S")</f>
        <v>S</v>
      </c>
      <c r="AA49" s="45"/>
    </row>
    <row r="50" spans="2:27" s="3" customFormat="1" ht="12" x14ac:dyDescent="0.2">
      <c r="B50" s="22" t="str">
        <f>IF(WEEKDAY(B48,1)=startday,B48,"")</f>
        <v/>
      </c>
      <c r="C50" s="18">
        <f>IF(B50="",IF(WEEKDAY(B48,1)=MOD(startday,7)+1,B48,""),B50+1)</f>
        <v>45292</v>
      </c>
      <c r="D50" s="50">
        <f>IF(C50="",IF(WEEKDAY(B48,1)=MOD(startday+1,7)+1,B48,""),C50+1)</f>
        <v>45293</v>
      </c>
      <c r="E50" s="18">
        <f>IF(D50="",IF(WEEKDAY(B48,1)=MOD(startday+2,7)+1,B48,""),D50+1)</f>
        <v>45294</v>
      </c>
      <c r="F50" s="18">
        <f>IF(E50="",IF(WEEKDAY(B48,1)=MOD(startday+3,7)+1,B48,""),E50+1)</f>
        <v>45295</v>
      </c>
      <c r="G50" s="18">
        <f>IF(F50="",IF(WEEKDAY(B48,1)=MOD(startday+4,7)+1,B48,""),F50+1)</f>
        <v>45296</v>
      </c>
      <c r="H50" s="23">
        <f>IF(G50="",IF(WEEKDAY(B48,1)=MOD(startday+5,7)+1,B48,""),G50+1)</f>
        <v>45297</v>
      </c>
      <c r="I50" s="19"/>
      <c r="J50" s="42"/>
      <c r="K50" s="42"/>
      <c r="L50" s="42"/>
      <c r="M50" s="42"/>
      <c r="N50" s="42"/>
      <c r="O50" s="42"/>
      <c r="P50" s="43"/>
      <c r="Q50" s="20"/>
      <c r="R50" s="22" t="str">
        <f>IF(WEEKDAY(R48,1)=startday,R48,"")</f>
        <v/>
      </c>
      <c r="S50" s="18">
        <f>IF(R50="",IF(WEEKDAY(R48,1)=MOD(startday,7)+1,R48,""),R50+1)</f>
        <v>45474</v>
      </c>
      <c r="T50" s="18">
        <f>IF(S50="",IF(WEEKDAY(R48,1)=MOD(startday+1,7)+1,R48,""),S50+1)</f>
        <v>45475</v>
      </c>
      <c r="U50" s="18">
        <f>IF(T50="",IF(WEEKDAY(R48,1)=MOD(startday+2,7)+1,R48,""),T50+1)</f>
        <v>45476</v>
      </c>
      <c r="V50" s="18">
        <f>IF(U50="",IF(WEEKDAY(R48,1)=MOD(startday+3,7)+1,R48,""),U50+1)</f>
        <v>45477</v>
      </c>
      <c r="W50" s="18">
        <f>IF(V50="",IF(WEEKDAY(R48,1)=MOD(startday+4,7)+1,R48,""),V50+1)</f>
        <v>45478</v>
      </c>
      <c r="X50" s="23">
        <f>IF(W50="",IF(WEEKDAY(R48,1)=MOD(startday+5,7)+1,R48,""),W50+1)</f>
        <v>45479</v>
      </c>
      <c r="AA50" s="45"/>
    </row>
    <row r="51" spans="2:27" s="3" customFormat="1" ht="12" x14ac:dyDescent="0.2">
      <c r="B51" s="22">
        <f>IF(H50="","",IF(MONTH(H50+1)&lt;&gt;MONTH(H50),"",H50+1))</f>
        <v>45298</v>
      </c>
      <c r="C51" s="51">
        <f t="shared" ref="C51:H55" si="12">IF(B51="","",IF(MONTH(B51+1)&lt;&gt;MONTH(B51),"",B51+1))</f>
        <v>45299</v>
      </c>
      <c r="D51" s="18">
        <f t="shared" si="12"/>
        <v>45300</v>
      </c>
      <c r="E51" s="18">
        <f t="shared" si="12"/>
        <v>45301</v>
      </c>
      <c r="F51" s="18">
        <f t="shared" si="12"/>
        <v>45302</v>
      </c>
      <c r="G51" s="18">
        <f t="shared" si="12"/>
        <v>45303</v>
      </c>
      <c r="H51" s="23">
        <f t="shared" si="12"/>
        <v>45304</v>
      </c>
      <c r="I51" s="19"/>
      <c r="J51" s="36"/>
      <c r="K51" s="42"/>
      <c r="L51" s="42"/>
      <c r="M51" s="42"/>
      <c r="N51" s="42"/>
      <c r="O51" s="42"/>
      <c r="P51" s="43"/>
      <c r="Q51" s="20"/>
      <c r="R51" s="22">
        <f>IF(X50="","",IF(MONTH(X50+1)&lt;&gt;MONTH(X50),"",X50+1))</f>
        <v>45480</v>
      </c>
      <c r="S51" s="18">
        <f t="shared" ref="S51:X55" si="13">IF(R51="","",IF(MONTH(R51+1)&lt;&gt;MONTH(R51),"",R51+1))</f>
        <v>45481</v>
      </c>
      <c r="T51" s="18">
        <f t="shared" si="13"/>
        <v>45482</v>
      </c>
      <c r="U51" s="18">
        <f t="shared" si="13"/>
        <v>45483</v>
      </c>
      <c r="V51" s="18">
        <f t="shared" si="13"/>
        <v>45484</v>
      </c>
      <c r="W51" s="18">
        <f t="shared" si="13"/>
        <v>45485</v>
      </c>
      <c r="X51" s="23">
        <f t="shared" si="13"/>
        <v>45486</v>
      </c>
      <c r="AA51" s="45"/>
    </row>
    <row r="52" spans="2:27" s="3" customFormat="1" ht="12" x14ac:dyDescent="0.2">
      <c r="B52" s="22">
        <f>IF(H51="","",IF(MONTH(H51+1)&lt;&gt;MONTH(H51),"",H51+1))</f>
        <v>45305</v>
      </c>
      <c r="C52" s="51">
        <f t="shared" si="12"/>
        <v>45306</v>
      </c>
      <c r="D52" s="18">
        <f t="shared" si="12"/>
        <v>45307</v>
      </c>
      <c r="E52" s="18">
        <f t="shared" si="12"/>
        <v>45308</v>
      </c>
      <c r="F52" s="18">
        <f t="shared" si="12"/>
        <v>45309</v>
      </c>
      <c r="G52" s="18">
        <f t="shared" si="12"/>
        <v>45310</v>
      </c>
      <c r="H52" s="23">
        <f t="shared" si="12"/>
        <v>45311</v>
      </c>
      <c r="I52" s="19"/>
      <c r="J52" s="42"/>
      <c r="K52" s="42"/>
      <c r="L52" s="42"/>
      <c r="M52" s="42"/>
      <c r="N52" s="42"/>
      <c r="O52" s="42"/>
      <c r="P52" s="43"/>
      <c r="Q52" s="20"/>
      <c r="R52" s="22">
        <f>IF(X51="","",IF(MONTH(X51+1)&lt;&gt;MONTH(X51),"",X51+1))</f>
        <v>45487</v>
      </c>
      <c r="S52" s="18">
        <f t="shared" si="13"/>
        <v>45488</v>
      </c>
      <c r="T52" s="18">
        <f t="shared" si="13"/>
        <v>45489</v>
      </c>
      <c r="U52" s="18">
        <f t="shared" si="13"/>
        <v>45490</v>
      </c>
      <c r="V52" s="18">
        <f t="shared" si="13"/>
        <v>45491</v>
      </c>
      <c r="W52" s="18">
        <f t="shared" si="13"/>
        <v>45492</v>
      </c>
      <c r="X52" s="23">
        <f t="shared" si="13"/>
        <v>45493</v>
      </c>
      <c r="AA52" s="45"/>
    </row>
    <row r="53" spans="2:27" s="3" customFormat="1" ht="12" x14ac:dyDescent="0.2">
      <c r="B53" s="22">
        <f>IF(H52="","",IF(MONTH(H52+1)&lt;&gt;MONTH(H52),"",H52+1))</f>
        <v>45312</v>
      </c>
      <c r="C53" s="51">
        <f t="shared" si="12"/>
        <v>45313</v>
      </c>
      <c r="D53" s="18">
        <f t="shared" si="12"/>
        <v>45314</v>
      </c>
      <c r="E53" s="18">
        <f t="shared" si="12"/>
        <v>45315</v>
      </c>
      <c r="F53" s="18">
        <f t="shared" si="12"/>
        <v>45316</v>
      </c>
      <c r="G53" s="18">
        <f t="shared" si="12"/>
        <v>45317</v>
      </c>
      <c r="H53" s="23">
        <f t="shared" si="12"/>
        <v>45318</v>
      </c>
      <c r="I53" s="19"/>
      <c r="J53" s="41"/>
      <c r="K53" s="42"/>
      <c r="L53" s="42"/>
      <c r="M53" s="42"/>
      <c r="N53" s="42"/>
      <c r="O53" s="42"/>
      <c r="P53" s="43"/>
      <c r="Q53" s="20"/>
      <c r="R53" s="22">
        <f>IF(X52="","",IF(MONTH(X52+1)&lt;&gt;MONTH(X52),"",X52+1))</f>
        <v>45494</v>
      </c>
      <c r="S53" s="18">
        <f t="shared" si="13"/>
        <v>45495</v>
      </c>
      <c r="T53" s="18">
        <f t="shared" si="13"/>
        <v>45496</v>
      </c>
      <c r="U53" s="18">
        <f t="shared" si="13"/>
        <v>45497</v>
      </c>
      <c r="V53" s="18">
        <f t="shared" si="13"/>
        <v>45498</v>
      </c>
      <c r="W53" s="18">
        <f t="shared" si="13"/>
        <v>45499</v>
      </c>
      <c r="X53" s="23">
        <f t="shared" si="13"/>
        <v>45500</v>
      </c>
      <c r="AA53" s="45"/>
    </row>
    <row r="54" spans="2:27" s="3" customFormat="1" ht="12" x14ac:dyDescent="0.2">
      <c r="B54" s="22">
        <f>IF(H53="","",IF(MONTH(H53+1)&lt;&gt;MONTH(H53),"",H53+1))</f>
        <v>45319</v>
      </c>
      <c r="C54" s="51">
        <f t="shared" si="12"/>
        <v>45320</v>
      </c>
      <c r="D54" s="18">
        <f t="shared" si="12"/>
        <v>45321</v>
      </c>
      <c r="E54" s="18">
        <f t="shared" si="12"/>
        <v>45322</v>
      </c>
      <c r="F54" s="18" t="str">
        <f t="shared" si="12"/>
        <v/>
      </c>
      <c r="G54" s="18" t="str">
        <f t="shared" si="12"/>
        <v/>
      </c>
      <c r="H54" s="23" t="str">
        <f t="shared" si="12"/>
        <v/>
      </c>
      <c r="I54" s="19"/>
      <c r="J54" s="41"/>
      <c r="K54" s="42"/>
      <c r="L54" s="42"/>
      <c r="M54" s="42"/>
      <c r="N54" s="42"/>
      <c r="O54" s="42"/>
      <c r="P54" s="43"/>
      <c r="Q54" s="20"/>
      <c r="R54" s="22">
        <f>IF(X53="","",IF(MONTH(X53+1)&lt;&gt;MONTH(X53),"",X53+1))</f>
        <v>45501</v>
      </c>
      <c r="S54" s="18">
        <f t="shared" si="13"/>
        <v>45502</v>
      </c>
      <c r="T54" s="18">
        <f t="shared" si="13"/>
        <v>45503</v>
      </c>
      <c r="U54" s="18">
        <f t="shared" si="13"/>
        <v>45504</v>
      </c>
      <c r="V54" s="18" t="str">
        <f t="shared" si="13"/>
        <v/>
      </c>
      <c r="W54" s="18" t="str">
        <f t="shared" si="13"/>
        <v/>
      </c>
      <c r="X54" s="23" t="str">
        <f t="shared" si="13"/>
        <v/>
      </c>
      <c r="AA54" s="45"/>
    </row>
    <row r="55" spans="2:27" s="3" customFormat="1" ht="12" x14ac:dyDescent="0.2">
      <c r="B55" s="24" t="str">
        <f>IF(H54="","",IF(MONTH(H54+1)&lt;&gt;MONTH(H54),"",H54+1))</f>
        <v/>
      </c>
      <c r="C55" s="54" t="str">
        <f t="shared" si="12"/>
        <v/>
      </c>
      <c r="D55" s="25" t="str">
        <f t="shared" si="12"/>
        <v/>
      </c>
      <c r="E55" s="25" t="str">
        <f t="shared" si="12"/>
        <v/>
      </c>
      <c r="F55" s="25" t="str">
        <f t="shared" si="12"/>
        <v/>
      </c>
      <c r="G55" s="25" t="str">
        <f t="shared" si="12"/>
        <v/>
      </c>
      <c r="H55" s="26"/>
      <c r="I55" s="20"/>
      <c r="J55" s="41"/>
      <c r="K55" s="42"/>
      <c r="L55" s="42"/>
      <c r="M55" s="42"/>
      <c r="N55" s="42"/>
      <c r="O55" s="42"/>
      <c r="P55" s="43"/>
      <c r="Q55" s="20"/>
      <c r="R55" s="24" t="str">
        <f>IF(X54="","",IF(MONTH(X54+1)&lt;&gt;MONTH(X54),"",X54+1))</f>
        <v/>
      </c>
      <c r="S55" s="25" t="str">
        <f t="shared" si="13"/>
        <v/>
      </c>
      <c r="T55" s="25" t="str">
        <f t="shared" si="13"/>
        <v/>
      </c>
      <c r="U55" s="25" t="str">
        <f t="shared" si="13"/>
        <v/>
      </c>
      <c r="V55" s="25" t="str">
        <f t="shared" si="13"/>
        <v/>
      </c>
      <c r="W55" s="25" t="str">
        <f t="shared" si="13"/>
        <v/>
      </c>
      <c r="X55" s="26" t="str">
        <f t="shared" si="13"/>
        <v/>
      </c>
      <c r="AA55" s="45"/>
    </row>
    <row r="56" spans="2:27" s="3" customFormat="1" ht="12" x14ac:dyDescent="0.2">
      <c r="AA56" s="45"/>
    </row>
    <row r="57" spans="2:27" s="3" customFormat="1" ht="12" x14ac:dyDescent="0.2">
      <c r="B57" s="59"/>
      <c r="C57" s="59"/>
      <c r="D57" s="59"/>
      <c r="E57" s="59"/>
      <c r="F57" s="59"/>
      <c r="G57" s="59"/>
      <c r="H57" s="59"/>
      <c r="I57" s="59"/>
      <c r="J57" s="60"/>
      <c r="K57" s="59"/>
      <c r="L57" s="59"/>
      <c r="M57" s="59"/>
      <c r="N57" s="59"/>
      <c r="O57" s="59"/>
      <c r="P57" s="60"/>
      <c r="Q57" s="59"/>
      <c r="R57" s="59"/>
      <c r="S57" s="59"/>
      <c r="T57" s="59"/>
      <c r="U57" s="59"/>
      <c r="V57" s="59"/>
      <c r="W57" s="59"/>
      <c r="X57" s="59"/>
      <c r="AA57" s="45" t="s">
        <v>15</v>
      </c>
    </row>
    <row r="58" spans="2:27" s="3" customFormat="1" ht="12" x14ac:dyDescent="0.2">
      <c r="B58" s="38"/>
      <c r="C58" s="39"/>
      <c r="D58" s="39"/>
      <c r="E58" s="39"/>
      <c r="F58" s="39"/>
      <c r="G58" s="39"/>
      <c r="H58" s="40"/>
      <c r="I58" s="40"/>
      <c r="K58" s="41"/>
      <c r="L58" s="39"/>
      <c r="M58" s="39"/>
      <c r="N58" s="39"/>
      <c r="O58" s="40"/>
      <c r="Q58" s="38"/>
      <c r="R58" s="39"/>
      <c r="S58" s="39"/>
      <c r="T58" s="39"/>
      <c r="U58" s="39"/>
      <c r="V58" s="39"/>
      <c r="W58" s="39"/>
      <c r="X58" s="40"/>
      <c r="AA58" s="45" t="s">
        <v>16</v>
      </c>
    </row>
    <row r="59" spans="2:27" s="3" customFormat="1" x14ac:dyDescent="0.2">
      <c r="B59" s="41"/>
      <c r="C59" s="42"/>
      <c r="D59" s="42"/>
      <c r="E59" s="42"/>
      <c r="F59" s="42"/>
      <c r="G59" s="42"/>
      <c r="H59" s="43"/>
      <c r="I59" s="43"/>
      <c r="K59" s="41"/>
      <c r="L59" s="42"/>
      <c r="M59" s="42"/>
      <c r="N59" s="42"/>
      <c r="O59" s="43"/>
      <c r="Q59" s="41"/>
      <c r="R59" s="42"/>
      <c r="S59" s="42"/>
      <c r="T59" s="42"/>
      <c r="U59" s="42"/>
      <c r="V59" s="42"/>
      <c r="W59" s="42"/>
      <c r="X59" s="43"/>
      <c r="AA59" s="49"/>
    </row>
    <row r="60" spans="2:27" s="3" customFormat="1" x14ac:dyDescent="0.2">
      <c r="B60" s="41"/>
      <c r="C60" s="42"/>
      <c r="D60" s="42"/>
      <c r="E60" s="42"/>
      <c r="F60" s="42"/>
      <c r="G60" s="42"/>
      <c r="H60" s="43"/>
      <c r="I60" s="43"/>
      <c r="K60" s="41"/>
      <c r="L60" s="42"/>
      <c r="M60" s="42"/>
      <c r="N60" s="42"/>
      <c r="O60" s="43"/>
      <c r="Q60" s="41"/>
      <c r="R60" s="42"/>
      <c r="S60" s="42"/>
      <c r="T60" s="42"/>
      <c r="U60" s="42"/>
      <c r="V60" s="42"/>
      <c r="W60" s="42"/>
      <c r="X60" s="43"/>
      <c r="AA60" s="49"/>
    </row>
    <row r="61" spans="2:27" s="3" customFormat="1" x14ac:dyDescent="0.2">
      <c r="B61" s="41"/>
      <c r="C61" s="42"/>
      <c r="D61" s="42"/>
      <c r="E61" s="42"/>
      <c r="F61" s="42"/>
      <c r="G61" s="42"/>
      <c r="H61" s="43"/>
      <c r="I61" s="43"/>
      <c r="K61" s="41"/>
      <c r="L61" s="42"/>
      <c r="M61" s="42"/>
      <c r="N61" s="42"/>
      <c r="O61" s="43"/>
      <c r="Q61" s="41"/>
      <c r="R61" s="42"/>
      <c r="S61" s="42"/>
      <c r="T61" s="42"/>
      <c r="U61" s="42"/>
      <c r="V61" s="42"/>
      <c r="W61" s="42"/>
      <c r="X61" s="43"/>
      <c r="AA61" s="49"/>
    </row>
    <row r="62" spans="2:27" s="3" customFormat="1" ht="13.5" thickBot="1" x14ac:dyDescent="0.25">
      <c r="B62" s="41"/>
      <c r="C62" s="42"/>
      <c r="D62" s="42"/>
      <c r="E62" s="42"/>
      <c r="F62" s="42"/>
      <c r="G62" s="42"/>
      <c r="H62" s="43"/>
      <c r="I62" s="43"/>
      <c r="K62" s="41"/>
      <c r="L62" s="42"/>
      <c r="M62" s="42"/>
      <c r="N62" s="42"/>
      <c r="O62" s="43"/>
      <c r="Q62" s="41"/>
      <c r="R62" s="42"/>
      <c r="S62" s="42"/>
      <c r="T62" s="42"/>
      <c r="U62" s="42"/>
      <c r="V62" s="42"/>
      <c r="W62" s="42"/>
      <c r="X62" s="43"/>
      <c r="AA62" s="49"/>
    </row>
    <row r="63" spans="2:27" s="3" customFormat="1" thickBot="1" x14ac:dyDescent="0.25">
      <c r="B63" s="41"/>
      <c r="C63" s="42"/>
      <c r="D63" s="42"/>
      <c r="E63" s="42"/>
      <c r="F63" s="42"/>
      <c r="G63" s="42"/>
      <c r="H63" s="43"/>
      <c r="I63" s="43"/>
      <c r="L63" s="42"/>
      <c r="M63" s="42"/>
      <c r="N63" s="42"/>
      <c r="O63" s="43"/>
      <c r="Q63" s="41"/>
      <c r="R63" s="42"/>
      <c r="S63" s="42"/>
      <c r="T63" s="42"/>
      <c r="U63" s="42"/>
      <c r="V63" s="42"/>
      <c r="W63" s="42"/>
      <c r="X63" s="43"/>
      <c r="AA63" s="17"/>
    </row>
    <row r="64" spans="2:27" s="3" customFormat="1" x14ac:dyDescent="0.2">
      <c r="AA64" s="49"/>
    </row>
    <row r="65" spans="1:27" s="3" customFormat="1" x14ac:dyDescent="0.2">
      <c r="B65" s="55"/>
      <c r="C65" s="36" t="s">
        <v>0</v>
      </c>
      <c r="H65" s="56"/>
      <c r="I65" s="36" t="s">
        <v>24</v>
      </c>
      <c r="R65" s="18"/>
      <c r="S65" s="36" t="s">
        <v>1</v>
      </c>
      <c r="AA65" s="49"/>
    </row>
    <row r="66" spans="1:27" s="3" customFormat="1" x14ac:dyDescent="0.2">
      <c r="B66" s="61"/>
      <c r="C66" s="36" t="s">
        <v>48</v>
      </c>
      <c r="H66" s="18"/>
      <c r="I66" s="36"/>
      <c r="AA66" s="49"/>
    </row>
    <row r="67" spans="1:27" x14ac:dyDescent="0.2">
      <c r="A67" s="4"/>
      <c r="C67" s="3" t="s">
        <v>49</v>
      </c>
      <c r="D67" s="3"/>
      <c r="E67" s="3"/>
      <c r="F67" s="3"/>
      <c r="G67" s="3"/>
      <c r="H67" s="3"/>
      <c r="Q67" s="4"/>
      <c r="R67" s="4"/>
      <c r="S67" s="4"/>
      <c r="T67" s="4"/>
      <c r="U67" s="4"/>
      <c r="V67" s="4"/>
      <c r="W67" s="4"/>
      <c r="X67" s="4"/>
      <c r="AA67" s="49"/>
    </row>
  </sheetData>
  <mergeCells count="27">
    <mergeCell ref="A2:M2"/>
    <mergeCell ref="D4:E4"/>
    <mergeCell ref="AA5:AA6"/>
    <mergeCell ref="R48:X48"/>
    <mergeCell ref="B16:H16"/>
    <mergeCell ref="B48:H48"/>
    <mergeCell ref="R16:X16"/>
    <mergeCell ref="B24:H24"/>
    <mergeCell ref="R32:X32"/>
    <mergeCell ref="R40:X40"/>
    <mergeCell ref="AA37:AA38"/>
    <mergeCell ref="AA8:AA12"/>
    <mergeCell ref="AA13:AA16"/>
    <mergeCell ref="AA22:AA26"/>
    <mergeCell ref="B8:H8"/>
    <mergeCell ref="B40:H40"/>
    <mergeCell ref="R8:X8"/>
    <mergeCell ref="B7:X7"/>
    <mergeCell ref="J8:P8"/>
    <mergeCell ref="J9:P9"/>
    <mergeCell ref="J10:P10"/>
    <mergeCell ref="B32:H32"/>
    <mergeCell ref="J11:P11"/>
    <mergeCell ref="J12:P12"/>
    <mergeCell ref="AA19:AA21"/>
    <mergeCell ref="AA28:AA33"/>
    <mergeCell ref="R24:X24"/>
  </mergeCells>
  <phoneticPr fontId="0" type="noConversion"/>
  <printOptions horizontalCentered="1"/>
  <pageMargins left="0.25" right="0.25" top="0.35" bottom="0.35" header="0.25" footer="0.25"/>
  <pageSetup orientation="portrait" r:id="rId1"/>
  <headerFooter alignWithMargins="0">
    <oddFooter>&amp;L&amp;8&amp;K00-049Calendar Templates by Vertex42.com&amp;R&amp;8&amp;K00-049https://www.vertex42.com/calendars/school-calendar.html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YearlyCalendar</vt:lpstr>
      <vt:lpstr>month</vt:lpstr>
      <vt:lpstr>YearlyCalendar!Print_Area</vt:lpstr>
      <vt:lpstr>startday</vt:lpstr>
      <vt:lpstr>year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 District Calendar Template</dc:title>
  <dc:creator>Vertex42.com</dc:creator>
  <dc:description>(c) 2013-2018 Vertex42 LLC. All Rights Reserved.</dc:description>
  <cp:lastModifiedBy>Bill Pottorff</cp:lastModifiedBy>
  <cp:lastPrinted>2023-04-24T18:49:01Z</cp:lastPrinted>
  <dcterms:created xsi:type="dcterms:W3CDTF">2004-08-16T18:44:14Z</dcterms:created>
  <dcterms:modified xsi:type="dcterms:W3CDTF">2023-08-02T19:38:55Z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2013-2018 Vertex42 LLC</vt:lpwstr>
  </property>
  <property fmtid="{D5CDD505-2E9C-101B-9397-08002B2CF9AE}" pid="3" name="Source">
    <vt:lpwstr>https://www.vertex42.com/calendars/school-calendar.html</vt:lpwstr>
  </property>
  <property fmtid="{D5CDD505-2E9C-101B-9397-08002B2CF9AE}" pid="4" name="Version">
    <vt:lpwstr>1.1.1</vt:lpwstr>
  </property>
</Properties>
</file>